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qpb\Desktop\"/>
    </mc:Choice>
  </mc:AlternateContent>
  <bookViews>
    <workbookView xWindow="0" yWindow="0" windowWidth="17628" windowHeight="5436"/>
  </bookViews>
  <sheets>
    <sheet name="Ratio Calculator" sheetId="5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H6" i="5"/>
  <c r="G7" i="5"/>
  <c r="H7" i="5"/>
  <c r="B9" i="5"/>
  <c r="C9" i="5"/>
  <c r="G9" i="5"/>
  <c r="H9" i="5"/>
  <c r="B16" i="5"/>
  <c r="B17" i="5" s="1"/>
  <c r="C16" i="5"/>
  <c r="H14" i="5" s="1"/>
  <c r="G16" i="5"/>
  <c r="H16" i="5"/>
  <c r="G17" i="5"/>
  <c r="H17" i="5"/>
  <c r="G11" i="5" l="1"/>
  <c r="G12" i="5"/>
  <c r="C17" i="5"/>
  <c r="G14" i="5"/>
  <c r="H11" i="5" l="1"/>
  <c r="H12" i="5"/>
</calcChain>
</file>

<file path=xl/sharedStrings.xml><?xml version="1.0" encoding="utf-8"?>
<sst xmlns="http://schemas.openxmlformats.org/spreadsheetml/2006/main" count="55" uniqueCount="40">
  <si>
    <t>Non-Farm Income</t>
  </si>
  <si>
    <t>The author is not responsible for decisions that you make based on this spreadsheet.  It is for educational purposes.</t>
  </si>
  <si>
    <t>Please use information from your accrual-adjusted income statements instead of your tax records.</t>
  </si>
  <si>
    <t>Total Annual P&amp;I Payments</t>
  </si>
  <si>
    <t>Family Living Expense or Owner Withdrawal</t>
  </si>
  <si>
    <t>Other Information:</t>
  </si>
  <si>
    <t>Total Revenues / Total Assets</t>
  </si>
  <si>
    <t>EBITDA</t>
  </si>
  <si>
    <t>Operating Expense / Receipt Ratio</t>
  </si>
  <si>
    <t xml:space="preserve">Net Farm Income </t>
  </si>
  <si>
    <t>Financial Efficiency</t>
  </si>
  <si>
    <t>Depreciation Expense</t>
  </si>
  <si>
    <t>Rate of Return on Assets (ROA)</t>
  </si>
  <si>
    <t>Interest Expense</t>
  </si>
  <si>
    <t>Profitability</t>
  </si>
  <si>
    <t>Total Expenses</t>
  </si>
  <si>
    <t>Term Debt / EBITDA</t>
  </si>
  <si>
    <t xml:space="preserve">Total Revenues </t>
  </si>
  <si>
    <t>Debt Coverage Ratio</t>
  </si>
  <si>
    <t>Income Statement Information:</t>
  </si>
  <si>
    <t>Repayment Ability</t>
  </si>
  <si>
    <t>Equity /Asset Ratio</t>
  </si>
  <si>
    <t>Equity (Net Worth)</t>
  </si>
  <si>
    <t>Solvency</t>
  </si>
  <si>
    <t>Total Liabilities</t>
  </si>
  <si>
    <t>Working Capital / Expenses</t>
  </si>
  <si>
    <t>Current Liabilities</t>
  </si>
  <si>
    <t>Current Ratio</t>
  </si>
  <si>
    <t>Total Assets</t>
  </si>
  <si>
    <t>Red</t>
  </si>
  <si>
    <t>Yellow</t>
  </si>
  <si>
    <t>Green</t>
  </si>
  <si>
    <t>Liquidity</t>
  </si>
  <si>
    <t>Current Assets</t>
  </si>
  <si>
    <t>Year 2</t>
  </si>
  <si>
    <t>Year 1</t>
  </si>
  <si>
    <t>Financial Ratios</t>
  </si>
  <si>
    <t>Balance Sheet Information</t>
  </si>
  <si>
    <t>Financial Ratio Calculator</t>
  </si>
  <si>
    <t>Created by Alex White, Virginia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</si>
</sst>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8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2" fontId="2" fillId="0" borderId="0"/>
    <xf numFmtId="0" fontId="3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6" fontId="6" fillId="2" borderId="1" xfId="0" applyNumberFormat="1" applyFont="1" applyFill="1" applyBorder="1" applyProtection="1">
      <protection locked="0"/>
    </xf>
    <xf numFmtId="6" fontId="6" fillId="2" borderId="14" xfId="0" applyNumberFormat="1" applyFont="1" applyFill="1" applyBorder="1" applyProtection="1">
      <protection locked="0"/>
    </xf>
    <xf numFmtId="0" fontId="4" fillId="0" borderId="3" xfId="0" applyFont="1" applyBorder="1"/>
    <xf numFmtId="6" fontId="6" fillId="2" borderId="4" xfId="0" applyNumberFormat="1" applyFont="1" applyFill="1" applyBorder="1" applyProtection="1">
      <protection locked="0"/>
    </xf>
    <xf numFmtId="6" fontId="6" fillId="2" borderId="9" xfId="0" applyNumberFormat="1" applyFont="1" applyFill="1" applyBorder="1" applyProtection="1">
      <protection locked="0"/>
    </xf>
    <xf numFmtId="0" fontId="4" fillId="0" borderId="5" xfId="0" applyFont="1" applyBorder="1"/>
    <xf numFmtId="6" fontId="6" fillId="2" borderId="4" xfId="0" applyNumberFormat="1" applyFont="1" applyFill="1" applyBorder="1" applyAlignment="1" applyProtection="1">
      <alignment vertical="center"/>
      <protection locked="0"/>
    </xf>
    <xf numFmtId="6" fontId="6" fillId="2" borderId="1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wrapText="1"/>
    </xf>
    <xf numFmtId="0" fontId="4" fillId="3" borderId="11" xfId="0" applyFont="1" applyFill="1" applyBorder="1"/>
    <xf numFmtId="0" fontId="4" fillId="3" borderId="12" xfId="0" applyFont="1" applyFill="1" applyBorder="1"/>
    <xf numFmtId="0" fontId="5" fillId="3" borderId="13" xfId="0" applyFont="1" applyFill="1" applyBorder="1"/>
    <xf numFmtId="0" fontId="4" fillId="0" borderId="4" xfId="0" applyFont="1" applyBorder="1"/>
    <xf numFmtId="0" fontId="4" fillId="0" borderId="14" xfId="0" applyFont="1" applyBorder="1"/>
    <xf numFmtId="9" fontId="4" fillId="0" borderId="0" xfId="0" applyNumberFormat="1" applyFont="1"/>
    <xf numFmtId="9" fontId="4" fillId="0" borderId="1" xfId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6" fontId="4" fillId="0" borderId="4" xfId="0" applyNumberFormat="1" applyFont="1" applyBorder="1"/>
    <xf numFmtId="6" fontId="4" fillId="0" borderId="9" xfId="0" applyNumberFormat="1" applyFont="1" applyBorder="1"/>
    <xf numFmtId="9" fontId="4" fillId="0" borderId="4" xfId="1" applyFont="1" applyBorder="1" applyAlignment="1">
      <alignment horizontal="center"/>
    </xf>
    <xf numFmtId="9" fontId="4" fillId="0" borderId="9" xfId="1" applyFont="1" applyBorder="1" applyAlignment="1">
      <alignment horizontal="center"/>
    </xf>
    <xf numFmtId="0" fontId="4" fillId="0" borderId="0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/>
    <xf numFmtId="168" fontId="4" fillId="0" borderId="4" xfId="4" applyNumberFormat="1" applyFont="1" applyBorder="1" applyAlignment="1">
      <alignment horizontal="center"/>
    </xf>
    <xf numFmtId="168" fontId="4" fillId="0" borderId="9" xfId="4" applyNumberFormat="1" applyFont="1" applyBorder="1" applyAlignment="1">
      <alignment horizontal="center"/>
    </xf>
    <xf numFmtId="6" fontId="6" fillId="2" borderId="10" xfId="0" applyNumberFormat="1" applyFont="1" applyFill="1" applyBorder="1" applyProtection="1">
      <protection locked="0"/>
    </xf>
    <xf numFmtId="6" fontId="4" fillId="0" borderId="14" xfId="0" applyNumberFormat="1" applyFont="1" applyBorder="1"/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15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5">
    <cellStyle name="Comma 2" xfId="4"/>
    <cellStyle name="Normal" xfId="0" builtinId="0"/>
    <cellStyle name="Normal 2" xfId="2"/>
    <cellStyle name="Normal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workbookViewId="0">
      <selection activeCell="A2" sqref="A2:XFD2"/>
    </sheetView>
  </sheetViews>
  <sheetFormatPr defaultColWidth="8.77734375" defaultRowHeight="18" x14ac:dyDescent="0.35"/>
  <cols>
    <col min="1" max="1" width="34" style="1" customWidth="1"/>
    <col min="2" max="2" width="16.44140625" style="1" customWidth="1"/>
    <col min="3" max="3" width="17.5546875" style="1" customWidth="1"/>
    <col min="4" max="4" width="4.5546875" style="1" customWidth="1"/>
    <col min="5" max="5" width="5.21875" style="2" customWidth="1"/>
    <col min="6" max="6" width="38.88671875" style="1" customWidth="1"/>
    <col min="7" max="7" width="16.33203125" style="1" customWidth="1"/>
    <col min="8" max="8" width="16.77734375" style="1" customWidth="1"/>
    <col min="9" max="12" width="8.77734375" style="1"/>
    <col min="13" max="13" width="37.88671875" style="1" hidden="1" customWidth="1"/>
    <col min="14" max="14" width="3.77734375" style="1" hidden="1" customWidth="1"/>
    <col min="15" max="15" width="36.77734375" style="1" hidden="1" customWidth="1"/>
    <col min="16" max="19" width="8.77734375" style="1" hidden="1" customWidth="1"/>
    <col min="20" max="21" width="8.77734375" style="1" customWidth="1"/>
    <col min="22" max="16384" width="8.77734375" style="1"/>
  </cols>
  <sheetData>
    <row r="1" spans="1:18" ht="23.4" x14ac:dyDescent="0.45">
      <c r="A1" s="45" t="s">
        <v>38</v>
      </c>
    </row>
    <row r="2" spans="1:18" s="46" customFormat="1" ht="15.6" x14ac:dyDescent="0.3">
      <c r="A2" s="46" t="s">
        <v>39</v>
      </c>
      <c r="E2" s="47"/>
    </row>
    <row r="3" spans="1:18" ht="18.600000000000001" thickBot="1" x14ac:dyDescent="0.4"/>
    <row r="4" spans="1:18" ht="18.600000000000001" thickBot="1" x14ac:dyDescent="0.4">
      <c r="A4" s="14" t="s">
        <v>37</v>
      </c>
      <c r="B4" s="44" t="s">
        <v>35</v>
      </c>
      <c r="C4" s="41" t="s">
        <v>34</v>
      </c>
      <c r="E4" s="14" t="s">
        <v>36</v>
      </c>
      <c r="F4" s="43"/>
      <c r="G4" s="42" t="s">
        <v>35</v>
      </c>
      <c r="H4" s="41" t="s">
        <v>34</v>
      </c>
    </row>
    <row r="5" spans="1:18" x14ac:dyDescent="0.35">
      <c r="A5" s="8" t="s">
        <v>33</v>
      </c>
      <c r="B5" s="7">
        <v>50000</v>
      </c>
      <c r="C5" s="6">
        <v>50000</v>
      </c>
      <c r="E5" s="27" t="s">
        <v>32</v>
      </c>
      <c r="F5" s="26"/>
      <c r="G5" s="40"/>
      <c r="H5" s="15"/>
      <c r="N5" s="1" t="s">
        <v>32</v>
      </c>
      <c r="P5" s="1" t="s">
        <v>31</v>
      </c>
      <c r="Q5" s="1" t="s">
        <v>30</v>
      </c>
      <c r="R5" s="1" t="s">
        <v>29</v>
      </c>
    </row>
    <row r="6" spans="1:18" x14ac:dyDescent="0.35">
      <c r="A6" s="8" t="s">
        <v>28</v>
      </c>
      <c r="B6" s="7">
        <v>1000000</v>
      </c>
      <c r="C6" s="6">
        <v>1000000</v>
      </c>
      <c r="E6" s="27"/>
      <c r="F6" s="26" t="s">
        <v>27</v>
      </c>
      <c r="G6" s="39">
        <f>IFERROR(B5/B7,"NA")</f>
        <v>0.66666666666666663</v>
      </c>
      <c r="H6" s="38">
        <f>IFERROR(C5/C7,"NA")</f>
        <v>1.4285714285714286</v>
      </c>
      <c r="O6" s="1" t="s">
        <v>27</v>
      </c>
      <c r="P6" s="1">
        <v>1.5</v>
      </c>
      <c r="R6" s="1">
        <v>0.8</v>
      </c>
    </row>
    <row r="7" spans="1:18" ht="18.600000000000001" thickBot="1" x14ac:dyDescent="0.4">
      <c r="A7" s="8" t="s">
        <v>26</v>
      </c>
      <c r="B7" s="7">
        <v>75000</v>
      </c>
      <c r="C7" s="6">
        <v>35000</v>
      </c>
      <c r="E7" s="27"/>
      <c r="F7" s="26" t="s">
        <v>25</v>
      </c>
      <c r="G7" s="25">
        <f>IFERROR((B5-B7)/B13,"NA")</f>
        <v>-1.4285714285714285E-2</v>
      </c>
      <c r="H7" s="24">
        <f>IFERROR((C5-C7)/C13,"NA")</f>
        <v>8.5714285714285719E-3</v>
      </c>
      <c r="O7" s="1" t="s">
        <v>25</v>
      </c>
      <c r="P7" s="17">
        <v>0.25</v>
      </c>
      <c r="R7" s="17">
        <v>0.05</v>
      </c>
    </row>
    <row r="8" spans="1:18" x14ac:dyDescent="0.35">
      <c r="A8" s="8" t="s">
        <v>24</v>
      </c>
      <c r="B8" s="7">
        <v>100000</v>
      </c>
      <c r="C8" s="6">
        <v>560000</v>
      </c>
      <c r="E8" s="33" t="s">
        <v>23</v>
      </c>
      <c r="F8" s="32"/>
      <c r="G8" s="31"/>
      <c r="H8" s="30"/>
      <c r="N8" s="1" t="s">
        <v>23</v>
      </c>
    </row>
    <row r="9" spans="1:18" ht="18.600000000000001" thickBot="1" x14ac:dyDescent="0.4">
      <c r="A9" s="8" t="s">
        <v>22</v>
      </c>
      <c r="B9" s="23">
        <f>B6-B8</f>
        <v>900000</v>
      </c>
      <c r="C9" s="22">
        <f>C6-C8</f>
        <v>440000</v>
      </c>
      <c r="E9" s="21"/>
      <c r="F9" s="20" t="s">
        <v>21</v>
      </c>
      <c r="G9" s="19">
        <f>IFERROR(B9/B6,"NA")</f>
        <v>0.9</v>
      </c>
      <c r="H9" s="18">
        <f>IFERROR(C9/C6,"NA")</f>
        <v>0.44</v>
      </c>
      <c r="O9" s="1" t="s">
        <v>21</v>
      </c>
      <c r="P9" s="17">
        <v>0.7</v>
      </c>
      <c r="R9" s="17">
        <v>0.3</v>
      </c>
    </row>
    <row r="10" spans="1:18" ht="18.600000000000001" thickBot="1" x14ac:dyDescent="0.4">
      <c r="A10" s="8"/>
      <c r="B10" s="37"/>
      <c r="C10" s="22"/>
      <c r="E10" s="27" t="s">
        <v>20</v>
      </c>
      <c r="F10" s="26"/>
      <c r="G10" s="29"/>
      <c r="H10" s="28"/>
      <c r="N10" s="1" t="s">
        <v>20</v>
      </c>
    </row>
    <row r="11" spans="1:18" ht="18.600000000000001" thickBot="1" x14ac:dyDescent="0.4">
      <c r="A11" s="14" t="s">
        <v>19</v>
      </c>
      <c r="B11" s="13"/>
      <c r="C11" s="12"/>
      <c r="E11" s="27"/>
      <c r="F11" s="26" t="s">
        <v>18</v>
      </c>
      <c r="G11" s="25">
        <f>IFERROR(B17/B22,"NA")</f>
        <v>1.8666666666666667</v>
      </c>
      <c r="H11" s="24">
        <f>IFERROR(C17/C22,"NA")</f>
        <v>4.5333333333333332</v>
      </c>
      <c r="O11" s="1" t="s">
        <v>18</v>
      </c>
      <c r="P11" s="17">
        <v>1.5</v>
      </c>
      <c r="R11" s="17">
        <v>1.1000000000000001</v>
      </c>
    </row>
    <row r="12" spans="1:18" ht="18.600000000000001" thickBot="1" x14ac:dyDescent="0.4">
      <c r="A12" s="8" t="s">
        <v>17</v>
      </c>
      <c r="B12" s="36">
        <v>1800000</v>
      </c>
      <c r="C12" s="6">
        <v>2000000</v>
      </c>
      <c r="E12" s="27"/>
      <c r="F12" s="26" t="s">
        <v>16</v>
      </c>
      <c r="G12" s="35">
        <f>IFERROR((B8-B7)/B17,"NA")</f>
        <v>0.17857142857142858</v>
      </c>
      <c r="H12" s="34">
        <f>IFERROR((C8-C7)/C17,"NA")</f>
        <v>1.5441176470588236</v>
      </c>
      <c r="O12" s="1" t="s">
        <v>16</v>
      </c>
      <c r="P12" s="1">
        <v>3</v>
      </c>
      <c r="R12" s="1">
        <v>7</v>
      </c>
    </row>
    <row r="13" spans="1:18" x14ac:dyDescent="0.35">
      <c r="A13" s="8" t="s">
        <v>15</v>
      </c>
      <c r="B13" s="7">
        <v>1750000</v>
      </c>
      <c r="C13" s="6">
        <v>1750000</v>
      </c>
      <c r="E13" s="33" t="s">
        <v>14</v>
      </c>
      <c r="F13" s="32"/>
      <c r="G13" s="31"/>
      <c r="H13" s="30"/>
      <c r="N13" s="1" t="s">
        <v>14</v>
      </c>
    </row>
    <row r="14" spans="1:18" ht="18.600000000000001" thickBot="1" x14ac:dyDescent="0.4">
      <c r="A14" s="8" t="s">
        <v>13</v>
      </c>
      <c r="B14" s="7">
        <v>30000</v>
      </c>
      <c r="C14" s="6">
        <v>30000</v>
      </c>
      <c r="E14" s="21"/>
      <c r="F14" s="20" t="s">
        <v>12</v>
      </c>
      <c r="G14" s="19">
        <f>IFERROR((B16+B14-B20)/B6,"NA")</f>
        <v>0.03</v>
      </c>
      <c r="H14" s="18">
        <f>IFERROR((C16+C14-C20)/C6,"NA")</f>
        <v>0.23</v>
      </c>
      <c r="O14" s="1" t="s">
        <v>12</v>
      </c>
      <c r="P14" s="17">
        <v>0.08</v>
      </c>
      <c r="R14" s="17">
        <v>0.03</v>
      </c>
    </row>
    <row r="15" spans="1:18" x14ac:dyDescent="0.35">
      <c r="A15" s="8" t="s">
        <v>11</v>
      </c>
      <c r="B15" s="7">
        <v>60000</v>
      </c>
      <c r="C15" s="6">
        <v>60000</v>
      </c>
      <c r="E15" s="27" t="s">
        <v>10</v>
      </c>
      <c r="F15" s="26"/>
      <c r="G15" s="29"/>
      <c r="H15" s="28"/>
      <c r="N15" s="1" t="s">
        <v>10</v>
      </c>
    </row>
    <row r="16" spans="1:18" x14ac:dyDescent="0.35">
      <c r="A16" s="8" t="s">
        <v>9</v>
      </c>
      <c r="B16" s="23">
        <f>B12-B13</f>
        <v>50000</v>
      </c>
      <c r="C16" s="22">
        <f>C12-C13</f>
        <v>250000</v>
      </c>
      <c r="E16" s="27"/>
      <c r="F16" s="26" t="s">
        <v>8</v>
      </c>
      <c r="G16" s="25">
        <f>IFERROR((B13-B14-B15)/B12,"NA")</f>
        <v>0.92222222222222228</v>
      </c>
      <c r="H16" s="24">
        <f>IFERROR((C13-C14-C15)/C12,"NA")</f>
        <v>0.83</v>
      </c>
      <c r="O16" s="1" t="s">
        <v>8</v>
      </c>
      <c r="P16" s="17">
        <v>0.7</v>
      </c>
      <c r="R16" s="17">
        <v>0.9</v>
      </c>
    </row>
    <row r="17" spans="1:18" ht="18.600000000000001" thickBot="1" x14ac:dyDescent="0.4">
      <c r="A17" s="8" t="s">
        <v>7</v>
      </c>
      <c r="B17" s="23">
        <f>B16+B14+B15</f>
        <v>140000</v>
      </c>
      <c r="C17" s="22">
        <f>C16+C14+C15</f>
        <v>340000</v>
      </c>
      <c r="E17" s="21"/>
      <c r="F17" s="20" t="s">
        <v>6</v>
      </c>
      <c r="G17" s="19">
        <f>IFERROR(B12/B6,"NA")</f>
        <v>1.8</v>
      </c>
      <c r="H17" s="18">
        <f>IFERROR(C12/C6,"NA")</f>
        <v>2</v>
      </c>
      <c r="O17" s="1" t="s">
        <v>6</v>
      </c>
      <c r="P17" s="17">
        <v>0.3</v>
      </c>
      <c r="R17" s="17">
        <v>0.1</v>
      </c>
    </row>
    <row r="18" spans="1:18" ht="18.600000000000001" thickBot="1" x14ac:dyDescent="0.4">
      <c r="A18" s="8"/>
      <c r="B18" s="16"/>
      <c r="C18" s="15"/>
    </row>
    <row r="19" spans="1:18" ht="18.600000000000001" thickBot="1" x14ac:dyDescent="0.4">
      <c r="A19" s="14" t="s">
        <v>5</v>
      </c>
      <c r="B19" s="13"/>
      <c r="C19" s="12"/>
    </row>
    <row r="20" spans="1:18" ht="36" x14ac:dyDescent="0.35">
      <c r="A20" s="11" t="s">
        <v>4</v>
      </c>
      <c r="B20" s="10">
        <v>50000</v>
      </c>
      <c r="C20" s="9">
        <v>50000</v>
      </c>
    </row>
    <row r="21" spans="1:18" x14ac:dyDescent="0.35">
      <c r="A21" s="8" t="s">
        <v>0</v>
      </c>
      <c r="B21" s="7">
        <v>15000</v>
      </c>
      <c r="C21" s="6">
        <v>15000</v>
      </c>
    </row>
    <row r="22" spans="1:18" ht="18.600000000000001" thickBot="1" x14ac:dyDescent="0.4">
      <c r="A22" s="5" t="s">
        <v>3</v>
      </c>
      <c r="B22" s="4">
        <v>75000</v>
      </c>
      <c r="C22" s="3">
        <v>75000</v>
      </c>
    </row>
    <row r="24" spans="1:18" x14ac:dyDescent="0.35">
      <c r="A24" s="1" t="s">
        <v>2</v>
      </c>
    </row>
    <row r="25" spans="1:18" x14ac:dyDescent="0.35">
      <c r="A25" s="1" t="s">
        <v>1</v>
      </c>
    </row>
  </sheetData>
  <conditionalFormatting sqref="G6">
    <cfRule type="iconSet" priority="16">
      <iconSet iconSet="3TrafficLights2">
        <cfvo type="percent" val="0"/>
        <cfvo type="num" val="$R$6"/>
        <cfvo type="num" val="$P$6"/>
      </iconSet>
    </cfRule>
  </conditionalFormatting>
  <conditionalFormatting sqref="G7">
    <cfRule type="iconSet" priority="15">
      <iconSet iconSet="3TrafficLights2">
        <cfvo type="percent" val="0"/>
        <cfvo type="num" val="$R$7"/>
        <cfvo type="num" val="$P$7"/>
      </iconSet>
    </cfRule>
  </conditionalFormatting>
  <conditionalFormatting sqref="G9">
    <cfRule type="iconSet" priority="14">
      <iconSet iconSet="3TrafficLights2">
        <cfvo type="percent" val="0"/>
        <cfvo type="num" val="$R$9"/>
        <cfvo type="num" val="$P$9"/>
      </iconSet>
    </cfRule>
  </conditionalFormatting>
  <conditionalFormatting sqref="G12">
    <cfRule type="iconSet" priority="13">
      <iconSet iconSet="3TrafficLights2" reverse="1">
        <cfvo type="percent" val="0"/>
        <cfvo type="num" val="$R$12"/>
        <cfvo type="num" val="$P$12"/>
      </iconSet>
    </cfRule>
  </conditionalFormatting>
  <conditionalFormatting sqref="G14">
    <cfRule type="iconSet" priority="12">
      <iconSet iconSet="3TrafficLights2">
        <cfvo type="percent" val="0"/>
        <cfvo type="num" val="$R$14"/>
        <cfvo type="num" val="$P$14"/>
      </iconSet>
    </cfRule>
  </conditionalFormatting>
  <conditionalFormatting sqref="G16">
    <cfRule type="iconSet" priority="11">
      <iconSet iconSet="3TrafficLights2" reverse="1">
        <cfvo type="percent" val="0"/>
        <cfvo type="num" val="$P$16"/>
        <cfvo type="num" val="$R$16"/>
      </iconSet>
    </cfRule>
  </conditionalFormatting>
  <conditionalFormatting sqref="G17">
    <cfRule type="iconSet" priority="10">
      <iconSet iconSet="3TrafficLights2">
        <cfvo type="percent" val="0"/>
        <cfvo type="num" val="$R$17"/>
        <cfvo type="num" val="$P$17"/>
      </iconSet>
    </cfRule>
  </conditionalFormatting>
  <conditionalFormatting sqref="H14">
    <cfRule type="iconSet" priority="4">
      <iconSet iconSet="3TrafficLights2">
        <cfvo type="percent" val="0"/>
        <cfvo type="num" val="$R$14"/>
        <cfvo type="num" val="$P$14"/>
      </iconSet>
    </cfRule>
  </conditionalFormatting>
  <conditionalFormatting sqref="G11">
    <cfRule type="iconSet" priority="9">
      <iconSet iconSet="3TrafficLights2">
        <cfvo type="percent" val="0"/>
        <cfvo type="num" val="$R$11"/>
        <cfvo type="num" val="$P$11"/>
      </iconSet>
    </cfRule>
  </conditionalFormatting>
  <conditionalFormatting sqref="H6">
    <cfRule type="iconSet" priority="8">
      <iconSet iconSet="3TrafficLights2">
        <cfvo type="percent" val="0"/>
        <cfvo type="num" val="$R$6"/>
        <cfvo type="num" val="$P$6"/>
      </iconSet>
    </cfRule>
  </conditionalFormatting>
  <conditionalFormatting sqref="H7">
    <cfRule type="iconSet" priority="7">
      <iconSet iconSet="3TrafficLights2">
        <cfvo type="percent" val="0"/>
        <cfvo type="num" val="$R$7"/>
        <cfvo type="num" val="$P$7"/>
      </iconSet>
    </cfRule>
  </conditionalFormatting>
  <conditionalFormatting sqref="H9">
    <cfRule type="iconSet" priority="6">
      <iconSet iconSet="3TrafficLights2">
        <cfvo type="percent" val="0"/>
        <cfvo type="num" val="$R$9"/>
        <cfvo type="num" val="$P$9"/>
      </iconSet>
    </cfRule>
  </conditionalFormatting>
  <conditionalFormatting sqref="H12">
    <cfRule type="iconSet" priority="5">
      <iconSet iconSet="3TrafficLights2" reverse="1">
        <cfvo type="percent" val="0"/>
        <cfvo type="num" val="$R$12"/>
        <cfvo type="num" val="$P$12"/>
      </iconSet>
    </cfRule>
  </conditionalFormatting>
  <conditionalFormatting sqref="H16">
    <cfRule type="iconSet" priority="3">
      <iconSet iconSet="3TrafficLights2" reverse="1">
        <cfvo type="percent" val="0"/>
        <cfvo type="num" val="$P$16"/>
        <cfvo type="num" val="$R$16"/>
      </iconSet>
    </cfRule>
  </conditionalFormatting>
  <conditionalFormatting sqref="H17">
    <cfRule type="iconSet" priority="2">
      <iconSet iconSet="3TrafficLights2">
        <cfvo type="percent" val="0"/>
        <cfvo type="num" val="$R$17"/>
        <cfvo type="num" val="$P$17"/>
      </iconSet>
    </cfRule>
  </conditionalFormatting>
  <conditionalFormatting sqref="H11">
    <cfRule type="iconSet" priority="1">
      <iconSet iconSet="3TrafficLights2">
        <cfvo type="percent" val="0"/>
        <cfvo type="num" val="$R$11"/>
        <cfvo type="num" val="$P$11"/>
      </iconSet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Ratio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Rothwell, Marie</dc:creator>
  <cp:lastModifiedBy>Rothwell, Marie</cp:lastModifiedBy>
  <dcterms:created xsi:type="dcterms:W3CDTF">2024-02-01T19:16:19Z</dcterms:created>
  <dcterms:modified xsi:type="dcterms:W3CDTF">2024-02-01T19:19:51Z</dcterms:modified>
</cp:coreProperties>
</file>