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Knowledge Center\Youth Resources\Planning to Succeed Cur\Current Curriculum\Lesson 5 Supplemental Materials\"/>
    </mc:Choice>
  </mc:AlternateContent>
  <bookViews>
    <workbookView xWindow="0" yWindow="0" windowWidth="28800" windowHeight="141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F44" i="1"/>
  <c r="D44" i="1"/>
  <c r="F43" i="1"/>
  <c r="H43" i="1" s="1"/>
  <c r="D43" i="1"/>
  <c r="F42" i="1"/>
  <c r="D42" i="1"/>
  <c r="H42" i="1" s="1"/>
  <c r="I39" i="1"/>
  <c r="I38" i="1"/>
  <c r="F35" i="1"/>
  <c r="H35" i="1" s="1"/>
  <c r="D35" i="1"/>
  <c r="C35" i="1"/>
  <c r="F34" i="1"/>
  <c r="H34" i="1" s="1"/>
  <c r="D34" i="1"/>
  <c r="F33" i="1"/>
  <c r="D33" i="1"/>
  <c r="H33" i="1" s="1"/>
  <c r="F32" i="1"/>
  <c r="D32" i="1"/>
  <c r="H32" i="1" s="1"/>
  <c r="H31" i="1"/>
  <c r="F31" i="1"/>
  <c r="D31" i="1"/>
  <c r="F30" i="1"/>
  <c r="H30" i="1" s="1"/>
  <c r="D30" i="1"/>
  <c r="F29" i="1"/>
  <c r="D29" i="1"/>
  <c r="H29" i="1" s="1"/>
  <c r="F28" i="1"/>
  <c r="D28" i="1"/>
  <c r="H28" i="1" s="1"/>
  <c r="H27" i="1"/>
  <c r="F27" i="1"/>
  <c r="D27" i="1"/>
  <c r="F25" i="1"/>
  <c r="H25" i="1" s="1"/>
  <c r="D25" i="1"/>
  <c r="F24" i="1"/>
  <c r="D24" i="1"/>
  <c r="H24" i="1" s="1"/>
  <c r="F23" i="1"/>
  <c r="D23" i="1"/>
  <c r="H23" i="1" s="1"/>
  <c r="H22" i="1"/>
  <c r="F22" i="1"/>
  <c r="D22" i="1"/>
  <c r="F21" i="1"/>
  <c r="H21" i="1" s="1"/>
  <c r="D21" i="1"/>
  <c r="F20" i="1"/>
  <c r="D20" i="1"/>
  <c r="H20" i="1" s="1"/>
  <c r="F19" i="1"/>
  <c r="D19" i="1"/>
  <c r="H19" i="1" s="1"/>
  <c r="H18" i="1"/>
  <c r="F18" i="1"/>
  <c r="D18" i="1"/>
  <c r="F17" i="1"/>
  <c r="H17" i="1" s="1"/>
  <c r="D17" i="1"/>
  <c r="F16" i="1"/>
  <c r="D16" i="1"/>
  <c r="H16" i="1" s="1"/>
  <c r="F15" i="1"/>
  <c r="D15" i="1"/>
  <c r="H15" i="1" s="1"/>
  <c r="H14" i="1"/>
  <c r="F14" i="1"/>
  <c r="D14" i="1"/>
  <c r="F13" i="1"/>
  <c r="H13" i="1" s="1"/>
  <c r="D13" i="1"/>
  <c r="F12" i="1"/>
  <c r="D12" i="1"/>
  <c r="H12" i="1" s="1"/>
  <c r="F11" i="1"/>
  <c r="D11" i="1"/>
  <c r="H11" i="1" s="1"/>
  <c r="H6" i="1"/>
  <c r="F5" i="1"/>
  <c r="D5" i="1"/>
  <c r="H5" i="1" s="1"/>
  <c r="H45" i="1" l="1"/>
  <c r="H36" i="1"/>
  <c r="H37" i="1"/>
  <c r="H7" i="1"/>
  <c r="H47" i="1" l="1"/>
  <c r="H49" i="1" s="1"/>
  <c r="H39" i="1"/>
  <c r="H38" i="1"/>
</calcChain>
</file>

<file path=xl/sharedStrings.xml><?xml version="1.0" encoding="utf-8"?>
<sst xmlns="http://schemas.openxmlformats.org/spreadsheetml/2006/main" count="110" uniqueCount="64">
  <si>
    <t>Fresh-Market Tomatoes</t>
  </si>
  <si>
    <t>lbs/carton</t>
  </si>
  <si>
    <t>Revenues</t>
  </si>
  <si>
    <t>Quantity</t>
  </si>
  <si>
    <t>Units/Acre</t>
  </si>
  <si>
    <t>Price</t>
  </si>
  <si>
    <t>Total</t>
  </si>
  <si>
    <t>Tomatoes</t>
  </si>
  <si>
    <t>cartons</t>
  </si>
  <si>
    <t>/carton</t>
  </si>
  <si>
    <t>Other</t>
  </si>
  <si>
    <t>Total Revenues</t>
  </si>
  <si>
    <t>/acre</t>
  </si>
  <si>
    <t>Variable Costs:</t>
  </si>
  <si>
    <t>Fertilizer</t>
  </si>
  <si>
    <t>Nitrogen</t>
  </si>
  <si>
    <t>lbs</t>
  </si>
  <si>
    <t>/lb</t>
  </si>
  <si>
    <t>Phosphorus</t>
  </si>
  <si>
    <t>Potassium</t>
  </si>
  <si>
    <t>Lime</t>
  </si>
  <si>
    <t>tons</t>
  </si>
  <si>
    <t>/ton</t>
  </si>
  <si>
    <t>Custom Application</t>
  </si>
  <si>
    <t>acre</t>
  </si>
  <si>
    <t>Pest Scouting</t>
  </si>
  <si>
    <t>times</t>
  </si>
  <si>
    <t>/time</t>
  </si>
  <si>
    <t>Herbicides</t>
  </si>
  <si>
    <t>Fungicides</t>
  </si>
  <si>
    <t>Insecticides</t>
  </si>
  <si>
    <t>Land Preparation</t>
  </si>
  <si>
    <t>Plastic Mulch installation &amp; removal</t>
  </si>
  <si>
    <t>Plastic Mulch</t>
  </si>
  <si>
    <t>Drip Irrigation (tape &amp; labor)</t>
  </si>
  <si>
    <t>Tomato Transplants</t>
  </si>
  <si>
    <t>/1,000</t>
  </si>
  <si>
    <t>Stakes</t>
  </si>
  <si>
    <t>Labor</t>
  </si>
  <si>
    <t>Planting transplants</t>
  </si>
  <si>
    <t>Staking &amp; tying</t>
  </si>
  <si>
    <t>hours</t>
  </si>
  <si>
    <t>/hour</t>
  </si>
  <si>
    <t>Marketing &amp; advertising</t>
  </si>
  <si>
    <t>Hand harvest</t>
  </si>
  <si>
    <t>Pest Control</t>
  </si>
  <si>
    <t>Cartons, lids, shipping</t>
  </si>
  <si>
    <t>Fuel</t>
  </si>
  <si>
    <t>gallons</t>
  </si>
  <si>
    <t>/gallon</t>
  </si>
  <si>
    <t>Repairs - Tractors &amp; implements</t>
  </si>
  <si>
    <t>Interest on Operating Capital</t>
  </si>
  <si>
    <t>months</t>
  </si>
  <si>
    <t>Total Variable Costs</t>
  </si>
  <si>
    <t>Return Above Variable Costs</t>
  </si>
  <si>
    <t>Minimum Yield Necessary to Cover Variable Costs</t>
  </si>
  <si>
    <t>Minimum Price Necessary to Cover Variable Costs</t>
  </si>
  <si>
    <t>Fixed Costs</t>
  </si>
  <si>
    <t>Tractors &amp; Implements</t>
  </si>
  <si>
    <t>Drip Irrigation Equipment</t>
  </si>
  <si>
    <t>Land Charge</t>
  </si>
  <si>
    <t>Total Fixed Costs</t>
  </si>
  <si>
    <t>Total Costs</t>
  </si>
  <si>
    <t>Return Above 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</si>
</sst>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Protection="1">
      <protection locked="0"/>
    </xf>
    <xf numFmtId="8" fontId="4" fillId="0" borderId="0" xfId="0" applyNumberFormat="1" applyFont="1" applyProtection="1">
      <protection locked="0"/>
    </xf>
    <xf numFmtId="0" fontId="3" fillId="0" borderId="0" xfId="0" quotePrefix="1" applyFont="1"/>
    <xf numFmtId="8" fontId="3" fillId="0" borderId="0" xfId="0" applyNumberFormat="1" applyFont="1"/>
    <xf numFmtId="0" fontId="3" fillId="0" borderId="1" xfId="0" applyFont="1" applyBorder="1"/>
    <xf numFmtId="8" fontId="3" fillId="0" borderId="1" xfId="0" applyNumberFormat="1" applyFont="1" applyBorder="1"/>
    <xf numFmtId="0" fontId="3" fillId="0" borderId="1" xfId="0" quotePrefix="1" applyFont="1" applyBorder="1"/>
    <xf numFmtId="8" fontId="5" fillId="0" borderId="0" xfId="0" applyNumberFormat="1" applyFont="1"/>
    <xf numFmtId="0" fontId="5" fillId="0" borderId="0" xfId="0" quotePrefix="1" applyFont="1"/>
    <xf numFmtId="0" fontId="3" fillId="0" borderId="0" xfId="0" applyFont="1" applyAlignment="1">
      <alignment horizontal="left" indent="1"/>
    </xf>
    <xf numFmtId="3" fontId="3" fillId="0" borderId="0" xfId="0" applyNumberFormat="1" applyFont="1"/>
    <xf numFmtId="9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8" fontId="4" fillId="0" borderId="1" xfId="0" applyNumberFormat="1" applyFont="1" applyBorder="1" applyProtection="1">
      <protection locked="0"/>
    </xf>
    <xf numFmtId="0" fontId="5" fillId="0" borderId="0" xfId="0" applyFont="1" applyAlignment="1">
      <alignment horizontal="left" indent="1"/>
    </xf>
    <xf numFmtId="164" fontId="5" fillId="0" borderId="0" xfId="1" applyNumberFormat="1" applyFont="1"/>
    <xf numFmtId="6" fontId="4" fillId="0" borderId="0" xfId="0" applyNumberFormat="1" applyFont="1" applyProtection="1">
      <protection locked="0"/>
    </xf>
    <xf numFmtId="6" fontId="4" fillId="0" borderId="1" xfId="0" applyNumberFormat="1" applyFon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son%205%20-%20In-Class%20Exerci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wn Care Example"/>
      <sheetName val="In-class Exercise"/>
      <sheetName val="In-class Exercise - Key"/>
      <sheetName val="Sheet2"/>
      <sheetName val="Sheet3"/>
    </sheetNames>
    <sheetDataSet>
      <sheetData sheetId="0"/>
      <sheetData sheetId="1">
        <row r="5">
          <cell r="D5">
            <v>500</v>
          </cell>
          <cell r="F5">
            <v>10</v>
          </cell>
        </row>
        <row r="11">
          <cell r="D11">
            <v>80</v>
          </cell>
          <cell r="F11">
            <v>0.45</v>
          </cell>
        </row>
        <row r="12">
          <cell r="D12">
            <v>100</v>
          </cell>
          <cell r="F12">
            <v>0.32</v>
          </cell>
        </row>
        <row r="13">
          <cell r="D13">
            <v>150</v>
          </cell>
          <cell r="F13">
            <v>0.3</v>
          </cell>
        </row>
        <row r="14">
          <cell r="D14">
            <v>0.5</v>
          </cell>
          <cell r="F14">
            <v>30</v>
          </cell>
        </row>
        <row r="15">
          <cell r="D15">
            <v>1</v>
          </cell>
          <cell r="F15">
            <v>21</v>
          </cell>
        </row>
        <row r="16">
          <cell r="D16">
            <v>8</v>
          </cell>
          <cell r="F16">
            <v>10</v>
          </cell>
        </row>
        <row r="17">
          <cell r="D17">
            <v>1</v>
          </cell>
          <cell r="F17">
            <v>95</v>
          </cell>
        </row>
        <row r="18">
          <cell r="D18">
            <v>1</v>
          </cell>
          <cell r="F18">
            <v>500</v>
          </cell>
        </row>
        <row r="19">
          <cell r="D19">
            <v>1</v>
          </cell>
          <cell r="F19">
            <v>207</v>
          </cell>
        </row>
        <row r="20">
          <cell r="D20">
            <v>1</v>
          </cell>
          <cell r="F20">
            <v>53</v>
          </cell>
        </row>
        <row r="21">
          <cell r="D21">
            <v>1</v>
          </cell>
          <cell r="F21">
            <v>70</v>
          </cell>
        </row>
        <row r="22">
          <cell r="D22">
            <v>1</v>
          </cell>
          <cell r="F22">
            <v>300</v>
          </cell>
        </row>
        <row r="23">
          <cell r="D23">
            <v>1</v>
          </cell>
          <cell r="F23">
            <v>150</v>
          </cell>
        </row>
        <row r="24">
          <cell r="D24">
            <v>5000</v>
          </cell>
          <cell r="F24">
            <v>100</v>
          </cell>
        </row>
        <row r="25">
          <cell r="D25">
            <v>2500</v>
          </cell>
          <cell r="F25">
            <v>100</v>
          </cell>
        </row>
        <row r="27">
          <cell r="D27">
            <v>1</v>
          </cell>
          <cell r="F27">
            <v>90</v>
          </cell>
        </row>
        <row r="28">
          <cell r="D28">
            <v>16</v>
          </cell>
          <cell r="F28">
            <v>8.5</v>
          </cell>
        </row>
        <row r="29">
          <cell r="D29">
            <v>1</v>
          </cell>
          <cell r="F29">
            <v>50</v>
          </cell>
        </row>
        <row r="30">
          <cell r="D30">
            <v>1</v>
          </cell>
          <cell r="F30">
            <v>800</v>
          </cell>
        </row>
        <row r="31">
          <cell r="D31">
            <v>1</v>
          </cell>
          <cell r="F31">
            <v>17</v>
          </cell>
        </row>
        <row r="32">
          <cell r="D32">
            <v>500</v>
          </cell>
          <cell r="F32">
            <v>1.5</v>
          </cell>
        </row>
        <row r="33">
          <cell r="D33">
            <v>15</v>
          </cell>
          <cell r="F33">
            <v>2.2000000000000002</v>
          </cell>
        </row>
        <row r="34">
          <cell r="D34">
            <v>1</v>
          </cell>
          <cell r="F34">
            <v>9</v>
          </cell>
        </row>
        <row r="35">
          <cell r="C35">
            <v>0.06</v>
          </cell>
          <cell r="D35">
            <v>3</v>
          </cell>
          <cell r="F35">
            <v>4239</v>
          </cell>
        </row>
        <row r="42">
          <cell r="D42">
            <v>1</v>
          </cell>
          <cell r="F42">
            <v>125</v>
          </cell>
        </row>
        <row r="43">
          <cell r="D43">
            <v>1</v>
          </cell>
          <cell r="F43">
            <v>500</v>
          </cell>
        </row>
        <row r="44">
          <cell r="D44">
            <v>1</v>
          </cell>
          <cell r="F44">
            <v>150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10" workbookViewId="0">
      <selection activeCell="F52" sqref="F51:F52"/>
    </sheetView>
  </sheetViews>
  <sheetFormatPr defaultRowHeight="15" x14ac:dyDescent="0.25"/>
  <cols>
    <col min="2" max="2" width="51.5703125" bestFit="1" customWidth="1"/>
    <col min="6" max="6" width="10.85546875" bestFit="1" customWidth="1"/>
    <col min="8" max="8" width="10.85546875" bestFit="1" customWidth="1"/>
  </cols>
  <sheetData>
    <row r="1" spans="1:9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x14ac:dyDescent="0.25">
      <c r="A2" s="2"/>
      <c r="B2" s="2"/>
      <c r="C2" s="3">
        <v>25</v>
      </c>
      <c r="D2" s="2" t="s">
        <v>1</v>
      </c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4" t="s">
        <v>2</v>
      </c>
      <c r="B4" s="4"/>
      <c r="C4" s="4"/>
      <c r="D4" s="5" t="s">
        <v>3</v>
      </c>
      <c r="E4" s="5" t="s">
        <v>4</v>
      </c>
      <c r="F4" s="6" t="s">
        <v>5</v>
      </c>
      <c r="G4" s="6"/>
      <c r="H4" s="5" t="s">
        <v>6</v>
      </c>
      <c r="I4" s="4"/>
    </row>
    <row r="5" spans="1:9" x14ac:dyDescent="0.25">
      <c r="A5" s="2"/>
      <c r="B5" s="2" t="s">
        <v>7</v>
      </c>
      <c r="C5" s="2"/>
      <c r="D5" s="7">
        <f>'[1]In-class Exercise'!D5</f>
        <v>500</v>
      </c>
      <c r="E5" s="2" t="s">
        <v>8</v>
      </c>
      <c r="F5" s="8">
        <f>'[1]In-class Exercise'!F5</f>
        <v>10</v>
      </c>
      <c r="G5" s="9" t="s">
        <v>9</v>
      </c>
      <c r="H5" s="10">
        <f>D5*F5</f>
        <v>5000</v>
      </c>
      <c r="I5" s="2"/>
    </row>
    <row r="6" spans="1:9" x14ac:dyDescent="0.25">
      <c r="A6" s="11"/>
      <c r="B6" s="11" t="s">
        <v>10</v>
      </c>
      <c r="C6" s="11"/>
      <c r="D6" s="11"/>
      <c r="E6" s="11"/>
      <c r="F6" s="12"/>
      <c r="G6" s="13"/>
      <c r="H6" s="12">
        <f>D6*F6</f>
        <v>0</v>
      </c>
      <c r="I6" s="11"/>
    </row>
    <row r="7" spans="1:9" x14ac:dyDescent="0.25">
      <c r="A7" s="4"/>
      <c r="B7" s="4" t="s">
        <v>11</v>
      </c>
      <c r="C7" s="4"/>
      <c r="D7" s="4"/>
      <c r="E7" s="4"/>
      <c r="F7" s="4"/>
      <c r="G7" s="4"/>
      <c r="H7" s="14">
        <f>SUM(H5:H6)</f>
        <v>5000</v>
      </c>
      <c r="I7" s="15" t="s">
        <v>12</v>
      </c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4" t="s">
        <v>13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2"/>
      <c r="B10" s="2" t="s">
        <v>14</v>
      </c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16" t="s">
        <v>15</v>
      </c>
      <c r="C11" s="2"/>
      <c r="D11" s="7">
        <f>'[1]In-class Exercise'!D11</f>
        <v>80</v>
      </c>
      <c r="E11" s="2" t="s">
        <v>16</v>
      </c>
      <c r="F11" s="8">
        <f>'[1]In-class Exercise'!F11</f>
        <v>0.45</v>
      </c>
      <c r="G11" s="2" t="s">
        <v>17</v>
      </c>
      <c r="H11" s="10">
        <f t="shared" ref="H11:H44" si="0">D11*F11</f>
        <v>36</v>
      </c>
      <c r="I11" s="2"/>
    </row>
    <row r="12" spans="1:9" x14ac:dyDescent="0.25">
      <c r="A12" s="2"/>
      <c r="B12" s="16" t="s">
        <v>18</v>
      </c>
      <c r="C12" s="2"/>
      <c r="D12" s="7">
        <f>'[1]In-class Exercise'!D12</f>
        <v>100</v>
      </c>
      <c r="E12" s="2" t="s">
        <v>16</v>
      </c>
      <c r="F12" s="8">
        <f>'[1]In-class Exercise'!F12</f>
        <v>0.32</v>
      </c>
      <c r="G12" s="2" t="s">
        <v>17</v>
      </c>
      <c r="H12" s="10">
        <f t="shared" si="0"/>
        <v>32</v>
      </c>
      <c r="I12" s="2"/>
    </row>
    <row r="13" spans="1:9" x14ac:dyDescent="0.25">
      <c r="A13" s="2"/>
      <c r="B13" s="16" t="s">
        <v>19</v>
      </c>
      <c r="C13" s="2"/>
      <c r="D13" s="7">
        <f>'[1]In-class Exercise'!D13</f>
        <v>150</v>
      </c>
      <c r="E13" s="2" t="s">
        <v>16</v>
      </c>
      <c r="F13" s="8">
        <f>'[1]In-class Exercise'!F13</f>
        <v>0.3</v>
      </c>
      <c r="G13" s="2" t="s">
        <v>17</v>
      </c>
      <c r="H13" s="10">
        <f t="shared" si="0"/>
        <v>45</v>
      </c>
      <c r="I13" s="2"/>
    </row>
    <row r="14" spans="1:9" x14ac:dyDescent="0.25">
      <c r="A14" s="2"/>
      <c r="B14" s="16" t="s">
        <v>20</v>
      </c>
      <c r="C14" s="2"/>
      <c r="D14" s="7">
        <f>'[1]In-class Exercise'!D14</f>
        <v>0.5</v>
      </c>
      <c r="E14" s="2" t="s">
        <v>21</v>
      </c>
      <c r="F14" s="8">
        <f>'[1]In-class Exercise'!F14</f>
        <v>30</v>
      </c>
      <c r="G14" s="2" t="s">
        <v>22</v>
      </c>
      <c r="H14" s="10">
        <f t="shared" si="0"/>
        <v>15</v>
      </c>
      <c r="I14" s="2"/>
    </row>
    <row r="15" spans="1:9" x14ac:dyDescent="0.25">
      <c r="A15" s="2"/>
      <c r="B15" s="16" t="s">
        <v>23</v>
      </c>
      <c r="C15" s="2"/>
      <c r="D15" s="7">
        <f>'[1]In-class Exercise'!D15</f>
        <v>1</v>
      </c>
      <c r="E15" s="2" t="s">
        <v>24</v>
      </c>
      <c r="F15" s="8">
        <f>'[1]In-class Exercise'!F15</f>
        <v>21</v>
      </c>
      <c r="G15" s="2" t="s">
        <v>12</v>
      </c>
      <c r="H15" s="10">
        <f t="shared" si="0"/>
        <v>21</v>
      </c>
      <c r="I15" s="2"/>
    </row>
    <row r="16" spans="1:9" x14ac:dyDescent="0.25">
      <c r="A16" s="2"/>
      <c r="B16" s="2" t="s">
        <v>25</v>
      </c>
      <c r="C16" s="2"/>
      <c r="D16" s="7">
        <f>'[1]In-class Exercise'!D16</f>
        <v>8</v>
      </c>
      <c r="E16" s="2" t="s">
        <v>26</v>
      </c>
      <c r="F16" s="8">
        <f>'[1]In-class Exercise'!F16</f>
        <v>10</v>
      </c>
      <c r="G16" s="2" t="s">
        <v>27</v>
      </c>
      <c r="H16" s="10">
        <f t="shared" si="0"/>
        <v>80</v>
      </c>
      <c r="I16" s="2"/>
    </row>
    <row r="17" spans="1:9" x14ac:dyDescent="0.25">
      <c r="A17" s="2"/>
      <c r="B17" s="2" t="s">
        <v>28</v>
      </c>
      <c r="C17" s="2"/>
      <c r="D17" s="7">
        <f>'[1]In-class Exercise'!D17</f>
        <v>1</v>
      </c>
      <c r="E17" s="2" t="s">
        <v>24</v>
      </c>
      <c r="F17" s="8">
        <f>'[1]In-class Exercise'!F17</f>
        <v>95</v>
      </c>
      <c r="G17" s="2" t="s">
        <v>12</v>
      </c>
      <c r="H17" s="10">
        <f t="shared" si="0"/>
        <v>95</v>
      </c>
      <c r="I17" s="2"/>
    </row>
    <row r="18" spans="1:9" x14ac:dyDescent="0.25">
      <c r="A18" s="2"/>
      <c r="B18" s="2" t="s">
        <v>29</v>
      </c>
      <c r="C18" s="2"/>
      <c r="D18" s="7">
        <f>'[1]In-class Exercise'!D18</f>
        <v>1</v>
      </c>
      <c r="E18" s="2" t="s">
        <v>24</v>
      </c>
      <c r="F18" s="8">
        <f>'[1]In-class Exercise'!F18</f>
        <v>500</v>
      </c>
      <c r="G18" s="2" t="s">
        <v>12</v>
      </c>
      <c r="H18" s="10">
        <f t="shared" si="0"/>
        <v>500</v>
      </c>
      <c r="I18" s="2"/>
    </row>
    <row r="19" spans="1:9" x14ac:dyDescent="0.25">
      <c r="A19" s="2"/>
      <c r="B19" s="2" t="s">
        <v>30</v>
      </c>
      <c r="C19" s="2"/>
      <c r="D19" s="7">
        <f>'[1]In-class Exercise'!D19</f>
        <v>1</v>
      </c>
      <c r="E19" s="2" t="s">
        <v>24</v>
      </c>
      <c r="F19" s="8">
        <f>'[1]In-class Exercise'!F19</f>
        <v>207</v>
      </c>
      <c r="G19" s="2" t="s">
        <v>12</v>
      </c>
      <c r="H19" s="10">
        <f t="shared" si="0"/>
        <v>207</v>
      </c>
      <c r="I19" s="2"/>
    </row>
    <row r="20" spans="1:9" x14ac:dyDescent="0.25">
      <c r="A20" s="2"/>
      <c r="B20" s="2" t="s">
        <v>31</v>
      </c>
      <c r="C20" s="2"/>
      <c r="D20" s="7">
        <f>'[1]In-class Exercise'!D20</f>
        <v>1</v>
      </c>
      <c r="E20" s="2" t="s">
        <v>24</v>
      </c>
      <c r="F20" s="8">
        <f>'[1]In-class Exercise'!F20</f>
        <v>53</v>
      </c>
      <c r="G20" s="2" t="s">
        <v>12</v>
      </c>
      <c r="H20" s="10">
        <f t="shared" si="0"/>
        <v>53</v>
      </c>
      <c r="I20" s="2"/>
    </row>
    <row r="21" spans="1:9" x14ac:dyDescent="0.25">
      <c r="A21" s="2"/>
      <c r="B21" s="16" t="s">
        <v>32</v>
      </c>
      <c r="C21" s="2"/>
      <c r="D21" s="7">
        <f>'[1]In-class Exercise'!D21</f>
        <v>1</v>
      </c>
      <c r="E21" s="2" t="s">
        <v>24</v>
      </c>
      <c r="F21" s="8">
        <f>'[1]In-class Exercise'!F21</f>
        <v>70</v>
      </c>
      <c r="G21" s="2" t="s">
        <v>12</v>
      </c>
      <c r="H21" s="10">
        <f t="shared" si="0"/>
        <v>70</v>
      </c>
      <c r="I21" s="2"/>
    </row>
    <row r="22" spans="1:9" x14ac:dyDescent="0.25">
      <c r="A22" s="2"/>
      <c r="B22" s="16" t="s">
        <v>33</v>
      </c>
      <c r="C22" s="2"/>
      <c r="D22" s="7">
        <f>'[1]In-class Exercise'!D22</f>
        <v>1</v>
      </c>
      <c r="E22" s="2" t="s">
        <v>24</v>
      </c>
      <c r="F22" s="8">
        <f>'[1]In-class Exercise'!F22</f>
        <v>300</v>
      </c>
      <c r="G22" s="2" t="s">
        <v>12</v>
      </c>
      <c r="H22" s="10">
        <f t="shared" si="0"/>
        <v>300</v>
      </c>
      <c r="I22" s="2"/>
    </row>
    <row r="23" spans="1:9" x14ac:dyDescent="0.25">
      <c r="A23" s="2"/>
      <c r="B23" s="16" t="s">
        <v>34</v>
      </c>
      <c r="C23" s="2"/>
      <c r="D23" s="7">
        <f>'[1]In-class Exercise'!D23</f>
        <v>1</v>
      </c>
      <c r="E23" s="2" t="s">
        <v>24</v>
      </c>
      <c r="F23" s="8">
        <f>'[1]In-class Exercise'!F23</f>
        <v>150</v>
      </c>
      <c r="G23" s="2" t="s">
        <v>12</v>
      </c>
      <c r="H23" s="10">
        <f t="shared" si="0"/>
        <v>150</v>
      </c>
      <c r="I23" s="2"/>
    </row>
    <row r="24" spans="1:9" x14ac:dyDescent="0.25">
      <c r="A24" s="2"/>
      <c r="B24" s="16" t="s">
        <v>35</v>
      </c>
      <c r="C24" s="2"/>
      <c r="D24" s="7">
        <f>'[1]In-class Exercise'!D24</f>
        <v>5000</v>
      </c>
      <c r="E24" s="17" t="s">
        <v>24</v>
      </c>
      <c r="F24" s="8">
        <f>'[1]In-class Exercise'!F24</f>
        <v>100</v>
      </c>
      <c r="G24" s="2" t="s">
        <v>36</v>
      </c>
      <c r="H24" s="10">
        <f>D24*F24/1000</f>
        <v>500</v>
      </c>
      <c r="I24" s="2"/>
    </row>
    <row r="25" spans="1:9" x14ac:dyDescent="0.25">
      <c r="A25" s="2"/>
      <c r="B25" s="16" t="s">
        <v>37</v>
      </c>
      <c r="C25" s="2"/>
      <c r="D25" s="7">
        <f>'[1]In-class Exercise'!D25</f>
        <v>2500</v>
      </c>
      <c r="E25" s="17" t="s">
        <v>24</v>
      </c>
      <c r="F25" s="8">
        <f>'[1]In-class Exercise'!F25</f>
        <v>100</v>
      </c>
      <c r="G25" s="2" t="s">
        <v>36</v>
      </c>
      <c r="H25" s="10">
        <f>D25*F25/1000</f>
        <v>250</v>
      </c>
      <c r="I25" s="2"/>
    </row>
    <row r="26" spans="1:9" x14ac:dyDescent="0.25">
      <c r="A26" s="2"/>
      <c r="B26" s="2" t="s">
        <v>38</v>
      </c>
      <c r="C26" s="2"/>
      <c r="D26" s="2"/>
      <c r="E26" s="2"/>
      <c r="F26" s="8"/>
      <c r="G26" s="2"/>
      <c r="H26" s="10"/>
      <c r="I26" s="2"/>
    </row>
    <row r="27" spans="1:9" x14ac:dyDescent="0.25">
      <c r="A27" s="2"/>
      <c r="B27" s="16" t="s">
        <v>39</v>
      </c>
      <c r="C27" s="2"/>
      <c r="D27" s="7">
        <f>'[1]In-class Exercise'!D27</f>
        <v>1</v>
      </c>
      <c r="E27" s="2" t="s">
        <v>24</v>
      </c>
      <c r="F27" s="8">
        <f>'[1]In-class Exercise'!F27</f>
        <v>90</v>
      </c>
      <c r="G27" s="2" t="s">
        <v>12</v>
      </c>
      <c r="H27" s="10">
        <f t="shared" si="0"/>
        <v>90</v>
      </c>
      <c r="I27" s="2"/>
    </row>
    <row r="28" spans="1:9" x14ac:dyDescent="0.25">
      <c r="A28" s="2"/>
      <c r="B28" s="16" t="s">
        <v>40</v>
      </c>
      <c r="C28" s="2"/>
      <c r="D28" s="7">
        <f>'[1]In-class Exercise'!D28</f>
        <v>16</v>
      </c>
      <c r="E28" s="2" t="s">
        <v>41</v>
      </c>
      <c r="F28" s="8">
        <f>'[1]In-class Exercise'!F28</f>
        <v>8.5</v>
      </c>
      <c r="G28" s="2" t="s">
        <v>42</v>
      </c>
      <c r="H28" s="10">
        <f t="shared" si="0"/>
        <v>136</v>
      </c>
      <c r="I28" s="2"/>
    </row>
    <row r="29" spans="1:9" x14ac:dyDescent="0.25">
      <c r="A29" s="2"/>
      <c r="B29" s="16" t="s">
        <v>43</v>
      </c>
      <c r="C29" s="2"/>
      <c r="D29" s="7">
        <f>'[1]In-class Exercise'!D29</f>
        <v>1</v>
      </c>
      <c r="E29" s="2" t="s">
        <v>24</v>
      </c>
      <c r="F29" s="8">
        <f>'[1]In-class Exercise'!F29</f>
        <v>50</v>
      </c>
      <c r="G29" s="2" t="s">
        <v>12</v>
      </c>
      <c r="H29" s="10">
        <f t="shared" si="0"/>
        <v>50</v>
      </c>
      <c r="I29" s="2"/>
    </row>
    <row r="30" spans="1:9" x14ac:dyDescent="0.25">
      <c r="A30" s="2"/>
      <c r="B30" s="16" t="s">
        <v>44</v>
      </c>
      <c r="C30" s="2"/>
      <c r="D30" s="7">
        <f>'[1]In-class Exercise'!D30</f>
        <v>1</v>
      </c>
      <c r="E30" s="2" t="s">
        <v>24</v>
      </c>
      <c r="F30" s="8">
        <f>'[1]In-class Exercise'!F30</f>
        <v>800</v>
      </c>
      <c r="G30" s="2" t="s">
        <v>12</v>
      </c>
      <c r="H30" s="10">
        <f t="shared" si="0"/>
        <v>800</v>
      </c>
      <c r="I30" s="2"/>
    </row>
    <row r="31" spans="1:9" x14ac:dyDescent="0.25">
      <c r="A31" s="2"/>
      <c r="B31" s="16" t="s">
        <v>45</v>
      </c>
      <c r="C31" s="2"/>
      <c r="D31" s="7">
        <f>'[1]In-class Exercise'!D31</f>
        <v>1</v>
      </c>
      <c r="E31" s="2" t="s">
        <v>24</v>
      </c>
      <c r="F31" s="8">
        <f>'[1]In-class Exercise'!F31</f>
        <v>17</v>
      </c>
      <c r="G31" s="2" t="s">
        <v>12</v>
      </c>
      <c r="H31" s="10">
        <f t="shared" si="0"/>
        <v>17</v>
      </c>
      <c r="I31" s="2"/>
    </row>
    <row r="32" spans="1:9" x14ac:dyDescent="0.25">
      <c r="A32" s="2"/>
      <c r="B32" s="2" t="s">
        <v>46</v>
      </c>
      <c r="C32" s="2"/>
      <c r="D32" s="7">
        <f>'[1]In-class Exercise'!D32</f>
        <v>500</v>
      </c>
      <c r="E32" s="2" t="s">
        <v>8</v>
      </c>
      <c r="F32" s="8">
        <f>'[1]In-class Exercise'!F32</f>
        <v>1.5</v>
      </c>
      <c r="G32" s="2" t="s">
        <v>9</v>
      </c>
      <c r="H32" s="10">
        <f t="shared" si="0"/>
        <v>750</v>
      </c>
      <c r="I32" s="2"/>
    </row>
    <row r="33" spans="1:9" x14ac:dyDescent="0.25">
      <c r="A33" s="2"/>
      <c r="B33" s="2" t="s">
        <v>47</v>
      </c>
      <c r="C33" s="2"/>
      <c r="D33" s="7">
        <f>'[1]In-class Exercise'!D33</f>
        <v>15</v>
      </c>
      <c r="E33" s="2" t="s">
        <v>48</v>
      </c>
      <c r="F33" s="8">
        <f>'[1]In-class Exercise'!F33</f>
        <v>2.2000000000000002</v>
      </c>
      <c r="G33" s="2" t="s">
        <v>49</v>
      </c>
      <c r="H33" s="10">
        <f t="shared" si="0"/>
        <v>33</v>
      </c>
      <c r="I33" s="2"/>
    </row>
    <row r="34" spans="1:9" x14ac:dyDescent="0.25">
      <c r="A34" s="2"/>
      <c r="B34" s="2" t="s">
        <v>50</v>
      </c>
      <c r="C34" s="2"/>
      <c r="D34" s="7">
        <f>'[1]In-class Exercise'!D34</f>
        <v>1</v>
      </c>
      <c r="E34" s="2" t="s">
        <v>24</v>
      </c>
      <c r="F34" s="8">
        <f>'[1]In-class Exercise'!F34</f>
        <v>9</v>
      </c>
      <c r="G34" s="2" t="s">
        <v>12</v>
      </c>
      <c r="H34" s="10">
        <f t="shared" si="0"/>
        <v>9</v>
      </c>
      <c r="I34" s="2"/>
    </row>
    <row r="35" spans="1:9" x14ac:dyDescent="0.25">
      <c r="A35" s="11"/>
      <c r="B35" s="11" t="s">
        <v>51</v>
      </c>
      <c r="C35" s="18">
        <f>'[1]In-class Exercise'!C35</f>
        <v>0.06</v>
      </c>
      <c r="D35" s="19">
        <f>'[1]In-class Exercise'!D35</f>
        <v>3</v>
      </c>
      <c r="E35" s="11" t="s">
        <v>52</v>
      </c>
      <c r="F35" s="20">
        <f>'[1]In-class Exercise'!F35</f>
        <v>4239</v>
      </c>
      <c r="G35" s="13" t="s">
        <v>12</v>
      </c>
      <c r="H35" s="12">
        <f>C35/12*F35*D35</f>
        <v>63.585000000000001</v>
      </c>
      <c r="I35" s="12"/>
    </row>
    <row r="36" spans="1:9" x14ac:dyDescent="0.25">
      <c r="A36" s="4"/>
      <c r="B36" s="4" t="s">
        <v>53</v>
      </c>
      <c r="C36" s="4"/>
      <c r="D36" s="4"/>
      <c r="E36" s="4"/>
      <c r="F36" s="4"/>
      <c r="G36" s="4"/>
      <c r="H36" s="14">
        <f>SUM(H11:H35)</f>
        <v>4302.585</v>
      </c>
      <c r="I36" s="15" t="s">
        <v>12</v>
      </c>
    </row>
    <row r="37" spans="1:9" x14ac:dyDescent="0.25">
      <c r="A37" s="4"/>
      <c r="B37" s="4" t="s">
        <v>54</v>
      </c>
      <c r="C37" s="4"/>
      <c r="D37" s="4"/>
      <c r="E37" s="4"/>
      <c r="F37" s="4"/>
      <c r="G37" s="4"/>
      <c r="H37" s="14">
        <f>H5-H36</f>
        <v>697.41499999999996</v>
      </c>
      <c r="I37" s="15" t="s">
        <v>12</v>
      </c>
    </row>
    <row r="38" spans="1:9" x14ac:dyDescent="0.25">
      <c r="A38" s="4"/>
      <c r="B38" s="21" t="s">
        <v>55</v>
      </c>
      <c r="C38" s="4"/>
      <c r="D38" s="4"/>
      <c r="E38" s="4"/>
      <c r="F38" s="4"/>
      <c r="G38" s="4"/>
      <c r="H38" s="22">
        <f>H36/F5</f>
        <v>430.25850000000003</v>
      </c>
      <c r="I38" s="4" t="str">
        <f>E5&amp;"/acre"</f>
        <v>cartons/acre</v>
      </c>
    </row>
    <row r="39" spans="1:9" x14ac:dyDescent="0.25">
      <c r="A39" s="4"/>
      <c r="B39" s="21" t="s">
        <v>56</v>
      </c>
      <c r="C39" s="4"/>
      <c r="D39" s="4"/>
      <c r="E39" s="4"/>
      <c r="F39" s="4"/>
      <c r="G39" s="4"/>
      <c r="H39" s="14">
        <f>H36/D5</f>
        <v>8.6051699999999993</v>
      </c>
      <c r="I39" s="4" t="str">
        <f>G5</f>
        <v>/carton</v>
      </c>
    </row>
    <row r="40" spans="1:9" x14ac:dyDescent="0.25">
      <c r="A40" s="2"/>
      <c r="B40" s="2"/>
      <c r="C40" s="2"/>
      <c r="D40" s="2"/>
      <c r="E40" s="2"/>
      <c r="F40" s="2"/>
      <c r="G40" s="2"/>
      <c r="H40" s="10"/>
      <c r="I40" s="2"/>
    </row>
    <row r="41" spans="1:9" x14ac:dyDescent="0.25">
      <c r="A41" s="4" t="s">
        <v>57</v>
      </c>
      <c r="B41" s="4"/>
      <c r="C41" s="4"/>
      <c r="D41" s="4"/>
      <c r="E41" s="4"/>
      <c r="F41" s="4"/>
      <c r="G41" s="4"/>
      <c r="H41" s="14"/>
      <c r="I41" s="4"/>
    </row>
    <row r="42" spans="1:9" x14ac:dyDescent="0.25">
      <c r="A42" s="2"/>
      <c r="B42" s="2" t="s">
        <v>58</v>
      </c>
      <c r="C42" s="2"/>
      <c r="D42" s="7">
        <f>'[1]In-class Exercise'!D42</f>
        <v>1</v>
      </c>
      <c r="E42" s="2" t="s">
        <v>24</v>
      </c>
      <c r="F42" s="23">
        <f>'[1]In-class Exercise'!F42</f>
        <v>125</v>
      </c>
      <c r="G42" s="2" t="s">
        <v>12</v>
      </c>
      <c r="H42" s="10">
        <f t="shared" si="0"/>
        <v>125</v>
      </c>
      <c r="I42" s="2"/>
    </row>
    <row r="43" spans="1:9" x14ac:dyDescent="0.25">
      <c r="A43" s="2"/>
      <c r="B43" s="2" t="s">
        <v>59</v>
      </c>
      <c r="C43" s="2"/>
      <c r="D43" s="7">
        <f>'[1]In-class Exercise'!D43</f>
        <v>1</v>
      </c>
      <c r="E43" s="2" t="s">
        <v>24</v>
      </c>
      <c r="F43" s="23">
        <f>'[1]In-class Exercise'!F43</f>
        <v>500</v>
      </c>
      <c r="G43" s="2" t="s">
        <v>12</v>
      </c>
      <c r="H43" s="10">
        <f t="shared" si="0"/>
        <v>500</v>
      </c>
      <c r="I43" s="2"/>
    </row>
    <row r="44" spans="1:9" x14ac:dyDescent="0.25">
      <c r="A44" s="11"/>
      <c r="B44" s="11" t="s">
        <v>60</v>
      </c>
      <c r="C44" s="11"/>
      <c r="D44" s="19">
        <f>'[1]In-class Exercise'!D44</f>
        <v>1</v>
      </c>
      <c r="E44" s="11" t="s">
        <v>24</v>
      </c>
      <c r="F44" s="24">
        <f>'[1]In-class Exercise'!F44</f>
        <v>150</v>
      </c>
      <c r="G44" s="11" t="s">
        <v>12</v>
      </c>
      <c r="H44" s="12">
        <f t="shared" si="0"/>
        <v>150</v>
      </c>
      <c r="I44" s="11"/>
    </row>
    <row r="45" spans="1:9" x14ac:dyDescent="0.25">
      <c r="A45" s="4"/>
      <c r="B45" s="4" t="s">
        <v>61</v>
      </c>
      <c r="C45" s="4"/>
      <c r="D45" s="4"/>
      <c r="E45" s="4"/>
      <c r="F45" s="4"/>
      <c r="G45" s="4"/>
      <c r="H45" s="14">
        <f>SUM(H42:H44)</f>
        <v>775</v>
      </c>
      <c r="I45" s="15" t="s">
        <v>12</v>
      </c>
    </row>
    <row r="46" spans="1:9" x14ac:dyDescent="0.25">
      <c r="A46" s="4"/>
      <c r="B46" s="4"/>
      <c r="C46" s="4"/>
      <c r="D46" s="4"/>
      <c r="E46" s="4"/>
      <c r="F46" s="4"/>
      <c r="G46" s="4"/>
      <c r="H46" s="14"/>
      <c r="I46" s="4"/>
    </row>
    <row r="47" spans="1:9" x14ac:dyDescent="0.25">
      <c r="A47" s="4"/>
      <c r="B47" s="4" t="s">
        <v>62</v>
      </c>
      <c r="C47" s="4"/>
      <c r="D47" s="4"/>
      <c r="E47" s="4"/>
      <c r="F47" s="4"/>
      <c r="G47" s="4"/>
      <c r="H47" s="14">
        <f>H36+H45</f>
        <v>5077.585</v>
      </c>
      <c r="I47" s="15" t="s">
        <v>12</v>
      </c>
    </row>
    <row r="48" spans="1:9" x14ac:dyDescent="0.25">
      <c r="A48" s="4"/>
      <c r="B48" s="4"/>
      <c r="C48" s="4"/>
      <c r="D48" s="4"/>
      <c r="E48" s="4"/>
      <c r="F48" s="4"/>
      <c r="G48" s="4"/>
      <c r="H48" s="4"/>
      <c r="I48" s="4"/>
    </row>
    <row r="49" spans="1:9" x14ac:dyDescent="0.25">
      <c r="A49" s="4"/>
      <c r="B49" s="4" t="s">
        <v>63</v>
      </c>
      <c r="C49" s="4"/>
      <c r="D49" s="4"/>
      <c r="E49" s="4"/>
      <c r="F49" s="4"/>
      <c r="G49" s="4"/>
      <c r="H49" s="14">
        <f>H5-H47</f>
        <v>-77.585000000000036</v>
      </c>
      <c r="I49" s="15" t="s">
        <v>12</v>
      </c>
    </row>
  </sheetData>
  <mergeCells count="2">
    <mergeCell ref="A1:H1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Scyphers, Sarah</dc:creator>
  <cp:lastModifiedBy>Scyphers, Sarah</cp:lastModifiedBy>
  <dcterms:created xsi:type="dcterms:W3CDTF">2022-05-26T20:07:43Z</dcterms:created>
  <dcterms:modified xsi:type="dcterms:W3CDTF">2022-05-26T20:08:20Z</dcterms:modified>
</cp:coreProperties>
</file>