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12255" windowHeight="6735" activeTab="3"/>
  </bookViews>
  <sheets>
    <sheet name="FV Amount" sheetId="1" r:id="rId1"/>
    <sheet name="PV Amount" sheetId="2" r:id="rId2"/>
    <sheet name="Annuity" sheetId="3" r:id="rId3"/>
    <sheet name="Monthly Payment" sheetId="4" r:id="rId4"/>
    <sheet name="Quarterly Payment" sheetId="5" r:id="rId5"/>
    <sheet name="FV Annuity" sheetId="6" r:id="rId6"/>
    <sheet name="PV Annuity" sheetId="7" r:id="rId7"/>
    <sheet name="Sheet2" sheetId="8" r:id="rId8"/>
    <sheet name="Sheet3" sheetId="9" r:id="rId9"/>
    <sheet name="Sheet4" sheetId="10" r:id="rId10"/>
    <sheet name="Sheet5" sheetId="11" r:id="rId11"/>
    <sheet name="Sheet6" sheetId="12" r:id="rId12"/>
    <sheet name="Sheet7" sheetId="13" r:id="rId13"/>
    <sheet name="Sheet8" sheetId="14" r:id="rId14"/>
    <sheet name="Sheet9" sheetId="15" r:id="rId15"/>
    <sheet name="Sheet10" sheetId="16" r:id="rId16"/>
    <sheet name="Sheet11" sheetId="17" r:id="rId17"/>
    <sheet name="Sheet12" sheetId="18" r:id="rId18"/>
    <sheet name="Sheet13" sheetId="19" r:id="rId19"/>
    <sheet name="Sheet14" sheetId="20" r:id="rId20"/>
    <sheet name="Sheet15" sheetId="21" r:id="rId21"/>
    <sheet name="Sheet16" sheetId="22" r:id="rId22"/>
  </sheets>
  <definedNames>
    <definedName name="_xlnm.Print_Area" localSheetId="0">'FV Amount'!$A$1:$M$52</definedName>
  </definedNames>
  <calcPr calcId="145621"/>
</workbook>
</file>

<file path=xl/calcChain.xml><?xml version="1.0" encoding="utf-8"?>
<calcChain xmlns="http://schemas.openxmlformats.org/spreadsheetml/2006/main">
  <c r="A7" i="3" l="1"/>
  <c r="A8" i="3" s="1"/>
  <c r="B48" i="3"/>
  <c r="C48" i="3"/>
  <c r="D48" i="3"/>
  <c r="E48" i="3"/>
  <c r="F48" i="3"/>
  <c r="G48" i="3"/>
  <c r="H48" i="3"/>
  <c r="I48" i="3"/>
  <c r="J48" i="3"/>
  <c r="K48" i="3"/>
  <c r="L48" i="3"/>
  <c r="M48" i="3"/>
  <c r="B49" i="3"/>
  <c r="C49" i="3"/>
  <c r="D49" i="3"/>
  <c r="E49" i="3"/>
  <c r="F49" i="3"/>
  <c r="G49" i="3"/>
  <c r="H49" i="3"/>
  <c r="I49" i="3"/>
  <c r="J49" i="3"/>
  <c r="K49" i="3"/>
  <c r="L49" i="3"/>
  <c r="M49" i="3"/>
  <c r="B50" i="3"/>
  <c r="C50" i="3"/>
  <c r="D50" i="3"/>
  <c r="E50" i="3"/>
  <c r="F50" i="3"/>
  <c r="G50" i="3"/>
  <c r="H50" i="3"/>
  <c r="I50" i="3"/>
  <c r="J50" i="3"/>
  <c r="K50" i="3"/>
  <c r="L50" i="3"/>
  <c r="M50" i="3"/>
  <c r="B51" i="3"/>
  <c r="C51" i="3"/>
  <c r="D51" i="3"/>
  <c r="E51" i="3"/>
  <c r="F51" i="3"/>
  <c r="G51" i="3"/>
  <c r="H51" i="3"/>
  <c r="I51" i="3"/>
  <c r="J51" i="3"/>
  <c r="K51" i="3"/>
  <c r="L51" i="3"/>
  <c r="M51" i="3"/>
  <c r="B52" i="3"/>
  <c r="C52" i="3"/>
  <c r="D52" i="3"/>
  <c r="E52" i="3"/>
  <c r="F52" i="3"/>
  <c r="G52" i="3"/>
  <c r="H52" i="3"/>
  <c r="I52" i="3"/>
  <c r="J52" i="3"/>
  <c r="K52" i="3"/>
  <c r="L52" i="3"/>
  <c r="M52" i="3"/>
  <c r="B7" i="3"/>
  <c r="C7" i="3"/>
  <c r="D7" i="3"/>
  <c r="E7" i="3"/>
  <c r="F7" i="3"/>
  <c r="G7" i="3"/>
  <c r="H7" i="3"/>
  <c r="I7" i="3"/>
  <c r="J7" i="3"/>
  <c r="K7" i="3"/>
  <c r="L7" i="3"/>
  <c r="M7" i="3"/>
  <c r="C6" i="3"/>
  <c r="D6" i="3"/>
  <c r="E6" i="3"/>
  <c r="F6" i="3"/>
  <c r="G6" i="3"/>
  <c r="H6" i="3"/>
  <c r="I6" i="3"/>
  <c r="J6" i="3"/>
  <c r="K6" i="3"/>
  <c r="L6" i="3"/>
  <c r="M6" i="3"/>
  <c r="B6" i="3"/>
  <c r="C48" i="1"/>
  <c r="D48" i="1"/>
  <c r="E48" i="1"/>
  <c r="F48" i="1"/>
  <c r="G48" i="1"/>
  <c r="H48" i="1"/>
  <c r="I48" i="1"/>
  <c r="J48" i="1"/>
  <c r="K48" i="1"/>
  <c r="L48" i="1"/>
  <c r="M48" i="1"/>
  <c r="C49" i="1"/>
  <c r="D49" i="1"/>
  <c r="E49" i="1"/>
  <c r="F49" i="1"/>
  <c r="G49" i="1"/>
  <c r="H49" i="1"/>
  <c r="I49" i="1"/>
  <c r="J49" i="1"/>
  <c r="K49" i="1"/>
  <c r="L49" i="1"/>
  <c r="M49" i="1"/>
  <c r="C50" i="1"/>
  <c r="D50" i="1"/>
  <c r="E50" i="1"/>
  <c r="F50" i="1"/>
  <c r="G50" i="1"/>
  <c r="H50" i="1"/>
  <c r="I50" i="1"/>
  <c r="J50" i="1"/>
  <c r="K50" i="1"/>
  <c r="L50" i="1"/>
  <c r="M50" i="1"/>
  <c r="C51" i="1"/>
  <c r="D51" i="1"/>
  <c r="E51" i="1"/>
  <c r="F51" i="1"/>
  <c r="G51" i="1"/>
  <c r="H51" i="1"/>
  <c r="I51" i="1"/>
  <c r="J51" i="1"/>
  <c r="K51" i="1"/>
  <c r="L51" i="1"/>
  <c r="M51" i="1"/>
  <c r="C52" i="1"/>
  <c r="D52" i="1"/>
  <c r="E52" i="1"/>
  <c r="F52" i="1"/>
  <c r="G52" i="1"/>
  <c r="H52" i="1"/>
  <c r="I52" i="1"/>
  <c r="J52" i="1"/>
  <c r="K52" i="1"/>
  <c r="L52" i="1"/>
  <c r="M52" i="1"/>
  <c r="B52" i="1"/>
  <c r="B48" i="1"/>
  <c r="B49" i="1"/>
  <c r="B50" i="1"/>
  <c r="B51" i="1"/>
  <c r="C6" i="1"/>
  <c r="D6" i="1"/>
  <c r="E6" i="1"/>
  <c r="F6" i="1"/>
  <c r="G6" i="1"/>
  <c r="H6" i="1"/>
  <c r="I6" i="1"/>
  <c r="J6" i="1"/>
  <c r="K6" i="1"/>
  <c r="L6" i="1"/>
  <c r="M6" i="1"/>
  <c r="A7" i="1"/>
  <c r="B7" i="1" s="1"/>
  <c r="D7" i="1"/>
  <c r="B6" i="1"/>
  <c r="M52" i="6"/>
  <c r="L52" i="6"/>
  <c r="K52" i="6"/>
  <c r="J52" i="6"/>
  <c r="I52" i="6"/>
  <c r="H52" i="6"/>
  <c r="G52" i="6"/>
  <c r="F52" i="6"/>
  <c r="E52" i="6"/>
  <c r="D52" i="6"/>
  <c r="C52" i="6"/>
  <c r="B52" i="6"/>
  <c r="M51" i="6"/>
  <c r="L51" i="6"/>
  <c r="K51" i="6"/>
  <c r="J51" i="6"/>
  <c r="I51" i="6"/>
  <c r="H51" i="6"/>
  <c r="G51" i="6"/>
  <c r="F51" i="6"/>
  <c r="E51" i="6"/>
  <c r="D51" i="6"/>
  <c r="C51" i="6"/>
  <c r="B51" i="6"/>
  <c r="M50" i="6"/>
  <c r="L50" i="6"/>
  <c r="K50" i="6"/>
  <c r="J50" i="6"/>
  <c r="I50" i="6"/>
  <c r="H50" i="6"/>
  <c r="G50" i="6"/>
  <c r="F50" i="6"/>
  <c r="E50" i="6"/>
  <c r="D50" i="6"/>
  <c r="C50" i="6"/>
  <c r="B50" i="6"/>
  <c r="M49" i="6"/>
  <c r="L49" i="6"/>
  <c r="K49" i="6"/>
  <c r="J49" i="6"/>
  <c r="I49" i="6"/>
  <c r="H49" i="6"/>
  <c r="G49" i="6"/>
  <c r="F49" i="6"/>
  <c r="E49" i="6"/>
  <c r="D49" i="6"/>
  <c r="C49" i="6"/>
  <c r="B49" i="6"/>
  <c r="M48" i="6"/>
  <c r="L48" i="6"/>
  <c r="K48" i="6"/>
  <c r="J48" i="6"/>
  <c r="I48" i="6"/>
  <c r="H48" i="6"/>
  <c r="G48" i="6"/>
  <c r="F48" i="6"/>
  <c r="E48" i="6"/>
  <c r="D48" i="6"/>
  <c r="C48" i="6"/>
  <c r="B48" i="6"/>
  <c r="A7" i="6"/>
  <c r="K7" i="6"/>
  <c r="C6" i="6"/>
  <c r="D6" i="6"/>
  <c r="E6" i="6"/>
  <c r="F6" i="6"/>
  <c r="G6" i="6"/>
  <c r="H6" i="6"/>
  <c r="I6" i="6"/>
  <c r="J6" i="6"/>
  <c r="K6" i="6"/>
  <c r="L6" i="6"/>
  <c r="M6" i="6"/>
  <c r="B6" i="6"/>
  <c r="A7" i="4"/>
  <c r="A8" i="4"/>
  <c r="B8" i="4" s="1"/>
  <c r="A9" i="4"/>
  <c r="A10" i="4" s="1"/>
  <c r="A12" i="4" s="1"/>
  <c r="C5" i="4"/>
  <c r="D5" i="4"/>
  <c r="D12" i="4" s="1"/>
  <c r="B48" i="4"/>
  <c r="B49" i="4"/>
  <c r="C49" i="4"/>
  <c r="B50" i="4"/>
  <c r="C50" i="4"/>
  <c r="B51" i="4"/>
  <c r="C51" i="4"/>
  <c r="B52" i="4"/>
  <c r="C52" i="4"/>
  <c r="C7" i="4"/>
  <c r="D7" i="4"/>
  <c r="C8" i="4"/>
  <c r="C9" i="4"/>
  <c r="D9" i="4"/>
  <c r="C10" i="4"/>
  <c r="B7" i="4"/>
  <c r="B9" i="4"/>
  <c r="B10" i="4"/>
  <c r="B6" i="4"/>
  <c r="A7" i="2"/>
  <c r="M7" i="2" s="1"/>
  <c r="C6" i="2"/>
  <c r="D6" i="2"/>
  <c r="E6" i="2"/>
  <c r="F6" i="2"/>
  <c r="G6" i="2"/>
  <c r="H6" i="2"/>
  <c r="I6" i="2"/>
  <c r="J6" i="2"/>
  <c r="K6" i="2"/>
  <c r="L6" i="2"/>
  <c r="M6" i="2"/>
  <c r="B6" i="2"/>
  <c r="B48" i="2"/>
  <c r="C48" i="2"/>
  <c r="D48" i="2"/>
  <c r="E48" i="2"/>
  <c r="F48" i="2"/>
  <c r="G48" i="2"/>
  <c r="H48" i="2"/>
  <c r="I48" i="2"/>
  <c r="J48" i="2"/>
  <c r="K48" i="2"/>
  <c r="L48" i="2"/>
  <c r="M48" i="2"/>
  <c r="B49" i="2"/>
  <c r="C49" i="2"/>
  <c r="D49" i="2"/>
  <c r="E49" i="2"/>
  <c r="F49" i="2"/>
  <c r="G49" i="2"/>
  <c r="H49" i="2"/>
  <c r="I49" i="2"/>
  <c r="J49" i="2"/>
  <c r="K49" i="2"/>
  <c r="L49" i="2"/>
  <c r="M49" i="2"/>
  <c r="B50" i="2"/>
  <c r="C50" i="2"/>
  <c r="D50" i="2"/>
  <c r="E50" i="2"/>
  <c r="F50" i="2"/>
  <c r="G50" i="2"/>
  <c r="H50" i="2"/>
  <c r="I50" i="2"/>
  <c r="J50" i="2"/>
  <c r="K50" i="2"/>
  <c r="L50" i="2"/>
  <c r="M50" i="2"/>
  <c r="B51" i="2"/>
  <c r="C51" i="2"/>
  <c r="D51" i="2"/>
  <c r="E51" i="2"/>
  <c r="F51" i="2"/>
  <c r="G51" i="2"/>
  <c r="H51" i="2"/>
  <c r="I51" i="2"/>
  <c r="J51" i="2"/>
  <c r="K51" i="2"/>
  <c r="L51" i="2"/>
  <c r="M51" i="2"/>
  <c r="B52" i="2"/>
  <c r="C52" i="2"/>
  <c r="D52" i="2"/>
  <c r="E52" i="2"/>
  <c r="F52" i="2"/>
  <c r="G52" i="2"/>
  <c r="H52" i="2"/>
  <c r="I52" i="2"/>
  <c r="J52" i="2"/>
  <c r="K52" i="2"/>
  <c r="L52" i="2"/>
  <c r="M52" i="2"/>
  <c r="F7" i="2"/>
  <c r="H7" i="2"/>
  <c r="I7" i="2"/>
  <c r="B7" i="2"/>
  <c r="M52" i="7"/>
  <c r="L52" i="7"/>
  <c r="K52" i="7"/>
  <c r="J52" i="7"/>
  <c r="I52" i="7"/>
  <c r="H52" i="7"/>
  <c r="G52" i="7"/>
  <c r="F52" i="7"/>
  <c r="E52" i="7"/>
  <c r="D52" i="7"/>
  <c r="C52" i="7"/>
  <c r="B52" i="7"/>
  <c r="M51" i="7"/>
  <c r="L51" i="7"/>
  <c r="K51" i="7"/>
  <c r="J51" i="7"/>
  <c r="I51" i="7"/>
  <c r="H51" i="7"/>
  <c r="G51" i="7"/>
  <c r="F51" i="7"/>
  <c r="E51" i="7"/>
  <c r="D51" i="7"/>
  <c r="C51" i="7"/>
  <c r="B51" i="7"/>
  <c r="M50" i="7"/>
  <c r="L50" i="7"/>
  <c r="K50" i="7"/>
  <c r="J50" i="7"/>
  <c r="I50" i="7"/>
  <c r="H50" i="7"/>
  <c r="G50" i="7"/>
  <c r="F50" i="7"/>
  <c r="E50" i="7"/>
  <c r="D50" i="7"/>
  <c r="C50" i="7"/>
  <c r="B50" i="7"/>
  <c r="M49" i="7"/>
  <c r="L49" i="7"/>
  <c r="K49" i="7"/>
  <c r="J49" i="7"/>
  <c r="I49" i="7"/>
  <c r="H49" i="7"/>
  <c r="G49" i="7"/>
  <c r="F49" i="7"/>
  <c r="E49" i="7"/>
  <c r="D49" i="7"/>
  <c r="C49" i="7"/>
  <c r="B49" i="7"/>
  <c r="M48" i="7"/>
  <c r="L48" i="7"/>
  <c r="K48" i="7"/>
  <c r="J48" i="7"/>
  <c r="I48" i="7"/>
  <c r="H48" i="7"/>
  <c r="G48" i="7"/>
  <c r="F48" i="7"/>
  <c r="E48" i="7"/>
  <c r="D48" i="7"/>
  <c r="C48" i="7"/>
  <c r="B48" i="7"/>
  <c r="A7" i="7"/>
  <c r="C7" i="7" s="1"/>
  <c r="A8" i="7"/>
  <c r="M7" i="7"/>
  <c r="L7" i="7"/>
  <c r="K7" i="7"/>
  <c r="E7" i="7"/>
  <c r="D7" i="7"/>
  <c r="C6" i="7"/>
  <c r="D6" i="7"/>
  <c r="E6" i="7"/>
  <c r="F6" i="7"/>
  <c r="G6" i="7"/>
  <c r="H6" i="7"/>
  <c r="I6" i="7"/>
  <c r="J6" i="7"/>
  <c r="K6" i="7"/>
  <c r="L6" i="7"/>
  <c r="M6" i="7"/>
  <c r="B6" i="7"/>
  <c r="A7" i="5"/>
  <c r="B7" i="5" s="1"/>
  <c r="A8" i="5"/>
  <c r="C5" i="5"/>
  <c r="D5" i="5" s="1"/>
  <c r="B48" i="5"/>
  <c r="B49" i="5"/>
  <c r="B50" i="5"/>
  <c r="B51" i="5"/>
  <c r="B52" i="5"/>
  <c r="B6" i="5"/>
  <c r="C6" i="5"/>
  <c r="D7" i="5"/>
  <c r="C50" i="5"/>
  <c r="C12" i="4"/>
  <c r="B12" i="4"/>
  <c r="A13" i="4"/>
  <c r="L7" i="1"/>
  <c r="H7" i="1"/>
  <c r="C7" i="1"/>
  <c r="E7" i="1"/>
  <c r="G7" i="1"/>
  <c r="I7" i="1"/>
  <c r="K7" i="1"/>
  <c r="M7" i="1"/>
  <c r="A9" i="3"/>
  <c r="B8" i="3"/>
  <c r="D8" i="3"/>
  <c r="F8" i="3"/>
  <c r="H8" i="3"/>
  <c r="J8" i="3"/>
  <c r="L8" i="3"/>
  <c r="D9" i="3"/>
  <c r="F9" i="3"/>
  <c r="H9" i="3"/>
  <c r="J9" i="3"/>
  <c r="A10" i="3"/>
  <c r="C9" i="3"/>
  <c r="G9" i="3"/>
  <c r="K9" i="3"/>
  <c r="H10" i="3"/>
  <c r="J10" i="3"/>
  <c r="C10" i="3"/>
  <c r="M8" i="7" l="1"/>
  <c r="E8" i="7"/>
  <c r="D8" i="7"/>
  <c r="L8" i="7"/>
  <c r="C8" i="7"/>
  <c r="G8" i="7"/>
  <c r="F8" i="7"/>
  <c r="B8" i="7"/>
  <c r="I8" i="7"/>
  <c r="H8" i="7"/>
  <c r="J8" i="7"/>
  <c r="A9" i="7"/>
  <c r="K8" i="7"/>
  <c r="E5" i="5"/>
  <c r="D48" i="5"/>
  <c r="D6" i="5"/>
  <c r="D8" i="5"/>
  <c r="D50" i="5"/>
  <c r="D9" i="5"/>
  <c r="D49" i="5"/>
  <c r="D52" i="5"/>
  <c r="D51" i="5"/>
  <c r="A12" i="3"/>
  <c r="I10" i="3"/>
  <c r="L10" i="3"/>
  <c r="E10" i="3"/>
  <c r="D10" i="3"/>
  <c r="F10" i="3"/>
  <c r="G10" i="3"/>
  <c r="B10" i="3"/>
  <c r="K10" i="3"/>
  <c r="B8" i="5"/>
  <c r="A9" i="5"/>
  <c r="M10" i="3"/>
  <c r="B13" i="4"/>
  <c r="A14" i="4"/>
  <c r="C13" i="4"/>
  <c r="D13" i="4"/>
  <c r="G7" i="2"/>
  <c r="C7" i="2"/>
  <c r="L7" i="2"/>
  <c r="D7" i="2"/>
  <c r="J7" i="2"/>
  <c r="K7" i="2"/>
  <c r="E7" i="2"/>
  <c r="I9" i="3"/>
  <c r="B9" i="3"/>
  <c r="M9" i="3"/>
  <c r="L9" i="3"/>
  <c r="E9" i="3"/>
  <c r="A8" i="2"/>
  <c r="C52" i="5"/>
  <c r="B7" i="7"/>
  <c r="D51" i="4"/>
  <c r="C49" i="5"/>
  <c r="C48" i="5"/>
  <c r="C51" i="5"/>
  <c r="C8" i="5"/>
  <c r="E5" i="4"/>
  <c r="D49" i="4"/>
  <c r="D8" i="4"/>
  <c r="D48" i="4"/>
  <c r="D50" i="4"/>
  <c r="D10" i="4"/>
  <c r="D52" i="4"/>
  <c r="M7" i="6"/>
  <c r="E7" i="6"/>
  <c r="L7" i="6"/>
  <c r="D7" i="6"/>
  <c r="A8" i="6"/>
  <c r="J7" i="6"/>
  <c r="B7" i="6"/>
  <c r="I7" i="6"/>
  <c r="F7" i="6"/>
  <c r="C7" i="6"/>
  <c r="H7" i="6"/>
  <c r="G7" i="6"/>
  <c r="I7" i="7"/>
  <c r="G7" i="7"/>
  <c r="F7" i="7"/>
  <c r="J7" i="7"/>
  <c r="H7" i="7"/>
  <c r="C7" i="5"/>
  <c r="D6" i="4"/>
  <c r="C48" i="4"/>
  <c r="C6" i="4"/>
  <c r="C8" i="3"/>
  <c r="E8" i="3"/>
  <c r="G8" i="3"/>
  <c r="I8" i="3"/>
  <c r="K8" i="3"/>
  <c r="M8" i="3"/>
  <c r="A8" i="1"/>
  <c r="J7" i="1"/>
  <c r="F7" i="1"/>
  <c r="E48" i="5" l="1"/>
  <c r="E49" i="5"/>
  <c r="F5" i="5"/>
  <c r="E51" i="5"/>
  <c r="E6" i="5"/>
  <c r="E7" i="5"/>
  <c r="E52" i="5"/>
  <c r="E8" i="5"/>
  <c r="E50" i="5"/>
  <c r="E9" i="5"/>
  <c r="B14" i="4"/>
  <c r="A15" i="4"/>
  <c r="D14" i="4"/>
  <c r="C14" i="4"/>
  <c r="I9" i="7"/>
  <c r="K9" i="7"/>
  <c r="B9" i="7"/>
  <c r="J9" i="7"/>
  <c r="A10" i="7"/>
  <c r="M9" i="7"/>
  <c r="D9" i="7"/>
  <c r="L9" i="7"/>
  <c r="C9" i="7"/>
  <c r="H9" i="7"/>
  <c r="G9" i="7"/>
  <c r="E9" i="7"/>
  <c r="F9" i="7"/>
  <c r="D8" i="1"/>
  <c r="F8" i="1"/>
  <c r="J8" i="1"/>
  <c r="A9" i="1"/>
  <c r="B8" i="1"/>
  <c r="G8" i="1"/>
  <c r="I8" i="1"/>
  <c r="C8" i="1"/>
  <c r="E8" i="1"/>
  <c r="K8" i="1"/>
  <c r="M8" i="1"/>
  <c r="L8" i="1"/>
  <c r="H8" i="1"/>
  <c r="E12" i="3"/>
  <c r="A13" i="3"/>
  <c r="F12" i="3"/>
  <c r="C12" i="3"/>
  <c r="J12" i="3"/>
  <c r="H12" i="3"/>
  <c r="L12" i="3"/>
  <c r="B12" i="3"/>
  <c r="D12" i="3"/>
  <c r="K12" i="3"/>
  <c r="M12" i="3"/>
  <c r="G12" i="3"/>
  <c r="I12" i="3"/>
  <c r="F5" i="4"/>
  <c r="E50" i="4"/>
  <c r="E49" i="4"/>
  <c r="E8" i="4"/>
  <c r="E52" i="4"/>
  <c r="E7" i="4"/>
  <c r="E9" i="4"/>
  <c r="E10" i="4"/>
  <c r="E51" i="4"/>
  <c r="E12" i="4"/>
  <c r="E13" i="4"/>
  <c r="E6" i="4"/>
  <c r="E14" i="4"/>
  <c r="E48" i="4"/>
  <c r="I8" i="6"/>
  <c r="H8" i="6"/>
  <c r="F8" i="6"/>
  <c r="A9" i="6"/>
  <c r="M8" i="6"/>
  <c r="E8" i="6"/>
  <c r="J8" i="6"/>
  <c r="G8" i="6"/>
  <c r="L8" i="6"/>
  <c r="K8" i="6"/>
  <c r="C8" i="6"/>
  <c r="B8" i="6"/>
  <c r="D8" i="6"/>
  <c r="A9" i="2"/>
  <c r="E8" i="2"/>
  <c r="K8" i="2"/>
  <c r="C8" i="2"/>
  <c r="L8" i="2"/>
  <c r="I8" i="2"/>
  <c r="J8" i="2"/>
  <c r="H8" i="2"/>
  <c r="F8" i="2"/>
  <c r="G8" i="2"/>
  <c r="D8" i="2"/>
  <c r="M8" i="2"/>
  <c r="B8" i="2"/>
  <c r="A10" i="5"/>
  <c r="B9" i="5"/>
  <c r="C9" i="5"/>
  <c r="B9" i="1" l="1"/>
  <c r="F9" i="1"/>
  <c r="J9" i="1"/>
  <c r="A10" i="1"/>
  <c r="D9" i="1"/>
  <c r="C9" i="1"/>
  <c r="E9" i="1"/>
  <c r="K9" i="1"/>
  <c r="M9" i="1"/>
  <c r="H9" i="1"/>
  <c r="L9" i="1"/>
  <c r="G9" i="1"/>
  <c r="I9" i="1"/>
  <c r="G5" i="4"/>
  <c r="F51" i="4"/>
  <c r="F10" i="4"/>
  <c r="F50" i="4"/>
  <c r="F52" i="4"/>
  <c r="F48" i="4"/>
  <c r="F6" i="4"/>
  <c r="F8" i="4"/>
  <c r="F49" i="4"/>
  <c r="F7" i="4"/>
  <c r="F9" i="4"/>
  <c r="F12" i="4"/>
  <c r="F13" i="4"/>
  <c r="F14" i="4"/>
  <c r="F15" i="4"/>
  <c r="A12" i="5"/>
  <c r="B10" i="5"/>
  <c r="C10" i="5"/>
  <c r="D10" i="5"/>
  <c r="F50" i="5"/>
  <c r="F49" i="5"/>
  <c r="F52" i="5"/>
  <c r="G5" i="5"/>
  <c r="F8" i="5"/>
  <c r="F51" i="5"/>
  <c r="F48" i="5"/>
  <c r="F7" i="5"/>
  <c r="F9" i="5"/>
  <c r="F10" i="5"/>
  <c r="F6" i="5"/>
  <c r="F12" i="5"/>
  <c r="C9" i="2"/>
  <c r="K9" i="2"/>
  <c r="J9" i="2"/>
  <c r="L9" i="2"/>
  <c r="M9" i="2"/>
  <c r="H9" i="2"/>
  <c r="A10" i="2"/>
  <c r="I9" i="2"/>
  <c r="D9" i="2"/>
  <c r="E9" i="2"/>
  <c r="B9" i="2"/>
  <c r="F9" i="2"/>
  <c r="G9" i="2"/>
  <c r="A16" i="4"/>
  <c r="F16" i="4" s="1"/>
  <c r="D15" i="4"/>
  <c r="C15" i="4"/>
  <c r="B15" i="4"/>
  <c r="E15" i="4"/>
  <c r="A12" i="7"/>
  <c r="M10" i="7"/>
  <c r="E10" i="7"/>
  <c r="H10" i="7"/>
  <c r="G10" i="7"/>
  <c r="J10" i="7"/>
  <c r="I10" i="7"/>
  <c r="C10" i="7"/>
  <c r="B10" i="7"/>
  <c r="L10" i="7"/>
  <c r="K10" i="7"/>
  <c r="F10" i="7"/>
  <c r="D10" i="7"/>
  <c r="L9" i="6"/>
  <c r="H9" i="6"/>
  <c r="F9" i="6"/>
  <c r="B9" i="6"/>
  <c r="I9" i="6"/>
  <c r="M9" i="6"/>
  <c r="J9" i="6"/>
  <c r="D9" i="6"/>
  <c r="A10" i="6"/>
  <c r="C9" i="6"/>
  <c r="K9" i="6"/>
  <c r="G9" i="6"/>
  <c r="E9" i="6"/>
  <c r="F13" i="3"/>
  <c r="C13" i="3"/>
  <c r="B13" i="3"/>
  <c r="I13" i="3"/>
  <c r="L13" i="3"/>
  <c r="A14" i="3"/>
  <c r="H13" i="3"/>
  <c r="J13" i="3"/>
  <c r="G13" i="3"/>
  <c r="K13" i="3"/>
  <c r="E13" i="3"/>
  <c r="M13" i="3"/>
  <c r="D13" i="3"/>
  <c r="E10" i="5"/>
  <c r="A12" i="2" l="1"/>
  <c r="I10" i="2"/>
  <c r="M10" i="2"/>
  <c r="J10" i="2"/>
  <c r="K10" i="2"/>
  <c r="G10" i="2"/>
  <c r="B10" i="2"/>
  <c r="H10" i="2"/>
  <c r="F10" i="2"/>
  <c r="L10" i="2"/>
  <c r="D10" i="2"/>
  <c r="E10" i="2"/>
  <c r="C10" i="2"/>
  <c r="A13" i="5"/>
  <c r="G13" i="5" s="1"/>
  <c r="B12" i="5"/>
  <c r="C12" i="5"/>
  <c r="D12" i="5"/>
  <c r="E12" i="5"/>
  <c r="H5" i="5"/>
  <c r="G51" i="5"/>
  <c r="G6" i="5"/>
  <c r="G50" i="5"/>
  <c r="G48" i="5"/>
  <c r="G8" i="5"/>
  <c r="G9" i="5"/>
  <c r="G12" i="5"/>
  <c r="G49" i="5"/>
  <c r="G52" i="5"/>
  <c r="G10" i="5"/>
  <c r="G7" i="5"/>
  <c r="D10" i="1"/>
  <c r="F10" i="1"/>
  <c r="J10" i="1"/>
  <c r="A12" i="1"/>
  <c r="L10" i="1"/>
  <c r="H10" i="1"/>
  <c r="K10" i="1"/>
  <c r="M10" i="1"/>
  <c r="B10" i="1"/>
  <c r="C10" i="1"/>
  <c r="E10" i="1"/>
  <c r="G10" i="1"/>
  <c r="I10" i="1"/>
  <c r="C10" i="6"/>
  <c r="J10" i="6"/>
  <c r="G10" i="6"/>
  <c r="D10" i="6"/>
  <c r="E10" i="6"/>
  <c r="F10" i="6"/>
  <c r="B10" i="6"/>
  <c r="K10" i="6"/>
  <c r="I10" i="6"/>
  <c r="H10" i="6"/>
  <c r="M10" i="6"/>
  <c r="L10" i="6"/>
  <c r="A12" i="6"/>
  <c r="I12" i="7"/>
  <c r="E12" i="7"/>
  <c r="M12" i="7"/>
  <c r="D12" i="7"/>
  <c r="G12" i="7"/>
  <c r="A13" i="7"/>
  <c r="F12" i="7"/>
  <c r="C12" i="7"/>
  <c r="B12" i="7"/>
  <c r="J12" i="7"/>
  <c r="H12" i="7"/>
  <c r="K12" i="7"/>
  <c r="L12" i="7"/>
  <c r="G52" i="4"/>
  <c r="G7" i="4"/>
  <c r="H5" i="4"/>
  <c r="G51" i="4"/>
  <c r="G10" i="4"/>
  <c r="G49" i="4"/>
  <c r="G9" i="4"/>
  <c r="G12" i="4"/>
  <c r="G48" i="4"/>
  <c r="G6" i="4"/>
  <c r="G8" i="4"/>
  <c r="G16" i="4"/>
  <c r="G50" i="4"/>
  <c r="G13" i="4"/>
  <c r="G15" i="4"/>
  <c r="G14" i="4"/>
  <c r="K14" i="3"/>
  <c r="A15" i="3"/>
  <c r="G14" i="3"/>
  <c r="F14" i="3"/>
  <c r="H14" i="3"/>
  <c r="L14" i="3"/>
  <c r="M14" i="3"/>
  <c r="E14" i="3"/>
  <c r="I14" i="3"/>
  <c r="C14" i="3"/>
  <c r="B14" i="3"/>
  <c r="J14" i="3"/>
  <c r="D14" i="3"/>
  <c r="B16" i="4"/>
  <c r="A18" i="4"/>
  <c r="G18" i="4" s="1"/>
  <c r="C16" i="4"/>
  <c r="D16" i="4"/>
  <c r="E16" i="4"/>
  <c r="L15" i="3" l="1"/>
  <c r="D15" i="3"/>
  <c r="E15" i="3"/>
  <c r="F15" i="3"/>
  <c r="I15" i="3"/>
  <c r="G15" i="3"/>
  <c r="M15" i="3"/>
  <c r="C15" i="3"/>
  <c r="K15" i="3"/>
  <c r="J15" i="3"/>
  <c r="A16" i="3"/>
  <c r="B15" i="3"/>
  <c r="H15" i="3"/>
  <c r="B12" i="1"/>
  <c r="F12" i="1"/>
  <c r="J12" i="1"/>
  <c r="A13" i="1"/>
  <c r="D12" i="1"/>
  <c r="K12" i="1"/>
  <c r="M12" i="1"/>
  <c r="L12" i="1"/>
  <c r="G12" i="1"/>
  <c r="H12" i="1"/>
  <c r="I12" i="1"/>
  <c r="C12" i="1"/>
  <c r="E12" i="1"/>
  <c r="M13" i="7"/>
  <c r="E13" i="7"/>
  <c r="A14" i="7"/>
  <c r="K13" i="7"/>
  <c r="B13" i="7"/>
  <c r="J13" i="7"/>
  <c r="D13" i="7"/>
  <c r="L13" i="7"/>
  <c r="C13" i="7"/>
  <c r="I13" i="7"/>
  <c r="H13" i="7"/>
  <c r="F13" i="7"/>
  <c r="G13" i="7"/>
  <c r="H49" i="5"/>
  <c r="I5" i="5"/>
  <c r="H50" i="5"/>
  <c r="H9" i="5"/>
  <c r="H52" i="5"/>
  <c r="H8" i="5"/>
  <c r="H51" i="5"/>
  <c r="H12" i="5"/>
  <c r="H7" i="5"/>
  <c r="H48" i="5"/>
  <c r="H10" i="5"/>
  <c r="H13" i="5"/>
  <c r="H14" i="5"/>
  <c r="H6" i="5"/>
  <c r="A14" i="5"/>
  <c r="C13" i="5"/>
  <c r="B13" i="5"/>
  <c r="D13" i="5"/>
  <c r="E13" i="5"/>
  <c r="F13" i="5"/>
  <c r="H48" i="4"/>
  <c r="H52" i="4"/>
  <c r="H7" i="4"/>
  <c r="H6" i="4"/>
  <c r="H8" i="4"/>
  <c r="H10" i="4"/>
  <c r="H13" i="4"/>
  <c r="H49" i="4"/>
  <c r="H9" i="4"/>
  <c r="I5" i="4"/>
  <c r="H51" i="4"/>
  <c r="H16" i="4"/>
  <c r="H12" i="4"/>
  <c r="H18" i="4"/>
  <c r="H15" i="4"/>
  <c r="H50" i="4"/>
  <c r="H14" i="4"/>
  <c r="I12" i="6"/>
  <c r="L12" i="6"/>
  <c r="G12" i="6"/>
  <c r="H12" i="6"/>
  <c r="M12" i="6"/>
  <c r="F12" i="6"/>
  <c r="K12" i="6"/>
  <c r="B12" i="6"/>
  <c r="J12" i="6"/>
  <c r="D12" i="6"/>
  <c r="C12" i="6"/>
  <c r="A13" i="6"/>
  <c r="E12" i="6"/>
  <c r="A19" i="4"/>
  <c r="C18" i="4"/>
  <c r="D18" i="4"/>
  <c r="B18" i="4"/>
  <c r="E18" i="4"/>
  <c r="F18" i="4"/>
  <c r="G12" i="2"/>
  <c r="L12" i="2"/>
  <c r="I12" i="2"/>
  <c r="J12" i="2"/>
  <c r="C12" i="2"/>
  <c r="E12" i="2"/>
  <c r="A13" i="2"/>
  <c r="D12" i="2"/>
  <c r="M12" i="2"/>
  <c r="F12" i="2"/>
  <c r="B12" i="2"/>
  <c r="K12" i="2"/>
  <c r="H12" i="2"/>
  <c r="I14" i="7" l="1"/>
  <c r="H14" i="7"/>
  <c r="A15" i="7"/>
  <c r="G14" i="7"/>
  <c r="K14" i="7"/>
  <c r="B14" i="7"/>
  <c r="J14" i="7"/>
  <c r="D14" i="7"/>
  <c r="C14" i="7"/>
  <c r="M14" i="7"/>
  <c r="F14" i="7"/>
  <c r="E14" i="7"/>
  <c r="L14" i="7"/>
  <c r="I49" i="4"/>
  <c r="I9" i="4"/>
  <c r="I48" i="4"/>
  <c r="I7" i="4"/>
  <c r="I12" i="4"/>
  <c r="I6" i="4"/>
  <c r="I8" i="4"/>
  <c r="I10" i="4"/>
  <c r="J5" i="4"/>
  <c r="I51" i="4"/>
  <c r="I52" i="4"/>
  <c r="I50" i="4"/>
  <c r="I14" i="4"/>
  <c r="I18" i="4"/>
  <c r="I20" i="4"/>
  <c r="I13" i="4"/>
  <c r="I19" i="4"/>
  <c r="I16" i="4"/>
  <c r="I15" i="4"/>
  <c r="G16" i="3"/>
  <c r="D16" i="3"/>
  <c r="I16" i="3"/>
  <c r="H16" i="3"/>
  <c r="C16" i="3"/>
  <c r="J16" i="3"/>
  <c r="E16" i="3"/>
  <c r="A18" i="3"/>
  <c r="L16" i="3"/>
  <c r="B16" i="3"/>
  <c r="F16" i="3"/>
  <c r="K16" i="3"/>
  <c r="M16" i="3"/>
  <c r="D19" i="4"/>
  <c r="B19" i="4"/>
  <c r="C19" i="4"/>
  <c r="A20" i="4"/>
  <c r="E19" i="4"/>
  <c r="F19" i="4"/>
  <c r="G19" i="4"/>
  <c r="H19" i="4"/>
  <c r="E13" i="6"/>
  <c r="I13" i="6"/>
  <c r="H13" i="6"/>
  <c r="G13" i="6"/>
  <c r="D13" i="6"/>
  <c r="C13" i="6"/>
  <c r="J13" i="6"/>
  <c r="M13" i="6"/>
  <c r="K13" i="6"/>
  <c r="L13" i="6"/>
  <c r="F13" i="6"/>
  <c r="B13" i="6"/>
  <c r="A14" i="6"/>
  <c r="D13" i="2"/>
  <c r="G13" i="2"/>
  <c r="F13" i="2"/>
  <c r="I13" i="2"/>
  <c r="C13" i="2"/>
  <c r="B13" i="2"/>
  <c r="E13" i="2"/>
  <c r="M13" i="2"/>
  <c r="A14" i="2"/>
  <c r="K13" i="2"/>
  <c r="L13" i="2"/>
  <c r="H13" i="2"/>
  <c r="J13" i="2"/>
  <c r="C14" i="5"/>
  <c r="A15" i="5"/>
  <c r="B14" i="5"/>
  <c r="D14" i="5"/>
  <c r="E14" i="5"/>
  <c r="F14" i="5"/>
  <c r="G14" i="5"/>
  <c r="I49" i="5"/>
  <c r="I51" i="5"/>
  <c r="I6" i="5"/>
  <c r="I50" i="5"/>
  <c r="I7" i="5"/>
  <c r="I48" i="5"/>
  <c r="J5" i="5"/>
  <c r="I8" i="5"/>
  <c r="I9" i="5"/>
  <c r="I14" i="5"/>
  <c r="I15" i="5"/>
  <c r="I13" i="5"/>
  <c r="I52" i="5"/>
  <c r="I12" i="5"/>
  <c r="I10" i="5"/>
  <c r="D13" i="1"/>
  <c r="F13" i="1"/>
  <c r="J13" i="1"/>
  <c r="A14" i="1"/>
  <c r="B13" i="1"/>
  <c r="G13" i="1"/>
  <c r="I13" i="1"/>
  <c r="C13" i="1"/>
  <c r="E13" i="1"/>
  <c r="L13" i="1"/>
  <c r="H13" i="1"/>
  <c r="M13" i="1"/>
  <c r="K13" i="1"/>
  <c r="J12" i="4" l="1"/>
  <c r="K5" i="4"/>
  <c r="J6" i="4"/>
  <c r="J9" i="4"/>
  <c r="J51" i="4"/>
  <c r="J48" i="4"/>
  <c r="J7" i="4"/>
  <c r="J13" i="4"/>
  <c r="J15" i="4"/>
  <c r="J52" i="4"/>
  <c r="J50" i="4"/>
  <c r="J8" i="4"/>
  <c r="J16" i="4"/>
  <c r="J10" i="4"/>
  <c r="J20" i="4"/>
  <c r="J49" i="4"/>
  <c r="J14" i="4"/>
  <c r="J18" i="4"/>
  <c r="J19" i="4"/>
  <c r="G14" i="6"/>
  <c r="H14" i="6"/>
  <c r="K14" i="6"/>
  <c r="A15" i="6"/>
  <c r="I14" i="6"/>
  <c r="L14" i="6"/>
  <c r="M14" i="6"/>
  <c r="E14" i="6"/>
  <c r="D14" i="6"/>
  <c r="B14" i="6"/>
  <c r="C14" i="6"/>
  <c r="J14" i="6"/>
  <c r="F14" i="6"/>
  <c r="E18" i="3"/>
  <c r="L18" i="3"/>
  <c r="A19" i="3"/>
  <c r="I18" i="3"/>
  <c r="H18" i="3"/>
  <c r="J18" i="3"/>
  <c r="D18" i="3"/>
  <c r="F18" i="3"/>
  <c r="B18" i="3"/>
  <c r="K18" i="3"/>
  <c r="C18" i="3"/>
  <c r="G18" i="3"/>
  <c r="M18" i="3"/>
  <c r="B15" i="5"/>
  <c r="A16" i="5"/>
  <c r="J16" i="5" s="1"/>
  <c r="C15" i="5"/>
  <c r="D15" i="5"/>
  <c r="E15" i="5"/>
  <c r="F15" i="5"/>
  <c r="G15" i="5"/>
  <c r="H15" i="5"/>
  <c r="B20" i="4"/>
  <c r="A21" i="4"/>
  <c r="C20" i="4"/>
  <c r="D20" i="4"/>
  <c r="E20" i="4"/>
  <c r="F20" i="4"/>
  <c r="G20" i="4"/>
  <c r="H20" i="4"/>
  <c r="J48" i="5"/>
  <c r="J50" i="5"/>
  <c r="J52" i="5"/>
  <c r="J51" i="5"/>
  <c r="J49" i="5"/>
  <c r="J7" i="5"/>
  <c r="J12" i="5"/>
  <c r="J15" i="5"/>
  <c r="K5" i="5"/>
  <c r="J8" i="5"/>
  <c r="J14" i="5"/>
  <c r="J6" i="5"/>
  <c r="J10" i="5"/>
  <c r="J9" i="5"/>
  <c r="J13" i="5"/>
  <c r="M15" i="7"/>
  <c r="E15" i="7"/>
  <c r="F15" i="7"/>
  <c r="D15" i="7"/>
  <c r="H15" i="7"/>
  <c r="G15" i="7"/>
  <c r="C15" i="7"/>
  <c r="B15" i="7"/>
  <c r="J15" i="7"/>
  <c r="I15" i="7"/>
  <c r="K15" i="7"/>
  <c r="A16" i="7"/>
  <c r="L15" i="7"/>
  <c r="B14" i="1"/>
  <c r="F14" i="1"/>
  <c r="J14" i="1"/>
  <c r="A15" i="1"/>
  <c r="D14" i="1"/>
  <c r="C14" i="1"/>
  <c r="E14" i="1"/>
  <c r="G14" i="1"/>
  <c r="I14" i="1"/>
  <c r="L14" i="1"/>
  <c r="H14" i="1"/>
  <c r="M14" i="1"/>
  <c r="K14" i="1"/>
  <c r="D14" i="2"/>
  <c r="C14" i="2"/>
  <c r="M14" i="2"/>
  <c r="B14" i="2"/>
  <c r="H14" i="2"/>
  <c r="J14" i="2"/>
  <c r="K14" i="2"/>
  <c r="F14" i="2"/>
  <c r="G14" i="2"/>
  <c r="I14" i="2"/>
  <c r="E14" i="2"/>
  <c r="A15" i="2"/>
  <c r="L14" i="2"/>
  <c r="C15" i="1" l="1"/>
  <c r="D15" i="1"/>
  <c r="F15" i="1"/>
  <c r="H15" i="1"/>
  <c r="L15" i="1"/>
  <c r="A16" i="1"/>
  <c r="J15" i="1"/>
  <c r="I15" i="1"/>
  <c r="G15" i="1"/>
  <c r="E15" i="1"/>
  <c r="M15" i="1"/>
  <c r="K15" i="1"/>
  <c r="B15" i="1"/>
  <c r="I16" i="7"/>
  <c r="L16" i="7"/>
  <c r="C16" i="7"/>
  <c r="K16" i="7"/>
  <c r="B16" i="7"/>
  <c r="E16" i="7"/>
  <c r="M16" i="7"/>
  <c r="D16" i="7"/>
  <c r="J16" i="7"/>
  <c r="H16" i="7"/>
  <c r="A18" i="7"/>
  <c r="F16" i="7"/>
  <c r="G16" i="7"/>
  <c r="K7" i="5"/>
  <c r="K51" i="5"/>
  <c r="K52" i="5"/>
  <c r="K6" i="5"/>
  <c r="K50" i="5"/>
  <c r="K10" i="5"/>
  <c r="K13" i="5"/>
  <c r="K9" i="5"/>
  <c r="K14" i="5"/>
  <c r="K8" i="5"/>
  <c r="K18" i="5"/>
  <c r="K12" i="5"/>
  <c r="K16" i="5"/>
  <c r="K49" i="5"/>
  <c r="K15" i="5"/>
  <c r="L5" i="5"/>
  <c r="K48" i="5"/>
  <c r="C21" i="4"/>
  <c r="D21" i="4"/>
  <c r="B21" i="4"/>
  <c r="A22" i="4"/>
  <c r="E21" i="4"/>
  <c r="F21" i="4"/>
  <c r="G21" i="4"/>
  <c r="H21" i="4"/>
  <c r="I21" i="4"/>
  <c r="A16" i="6"/>
  <c r="F15" i="6"/>
  <c r="C15" i="6"/>
  <c r="M15" i="6"/>
  <c r="H15" i="6"/>
  <c r="K15" i="6"/>
  <c r="D15" i="6"/>
  <c r="B15" i="6"/>
  <c r="L15" i="6"/>
  <c r="E15" i="6"/>
  <c r="J15" i="6"/>
  <c r="I15" i="6"/>
  <c r="G15" i="6"/>
  <c r="J21" i="4"/>
  <c r="K48" i="4"/>
  <c r="K6" i="4"/>
  <c r="L5" i="4"/>
  <c r="K51" i="4"/>
  <c r="K50" i="4"/>
  <c r="K12" i="4"/>
  <c r="K52" i="4"/>
  <c r="K7" i="4"/>
  <c r="K9" i="4"/>
  <c r="K15" i="4"/>
  <c r="K13" i="4"/>
  <c r="K14" i="4"/>
  <c r="K10" i="4"/>
  <c r="K21" i="4"/>
  <c r="K22" i="4"/>
  <c r="K16" i="4"/>
  <c r="K19" i="4"/>
  <c r="K18" i="4"/>
  <c r="K49" i="4"/>
  <c r="K20" i="4"/>
  <c r="K8" i="4"/>
  <c r="A18" i="5"/>
  <c r="C16" i="5"/>
  <c r="B16" i="5"/>
  <c r="D16" i="5"/>
  <c r="E16" i="5"/>
  <c r="F16" i="5"/>
  <c r="G16" i="5"/>
  <c r="H16" i="5"/>
  <c r="I16" i="5"/>
  <c r="A16" i="2"/>
  <c r="J15" i="2"/>
  <c r="M15" i="2"/>
  <c r="L15" i="2"/>
  <c r="I15" i="2"/>
  <c r="B15" i="2"/>
  <c r="K15" i="2"/>
  <c r="E15" i="2"/>
  <c r="G15" i="2"/>
  <c r="H15" i="2"/>
  <c r="C15" i="2"/>
  <c r="D15" i="2"/>
  <c r="F15" i="2"/>
  <c r="C19" i="3"/>
  <c r="L19" i="3"/>
  <c r="E19" i="3"/>
  <c r="F19" i="3"/>
  <c r="G19" i="3"/>
  <c r="J19" i="3"/>
  <c r="H19" i="3"/>
  <c r="B19" i="3"/>
  <c r="M19" i="3"/>
  <c r="D19" i="3"/>
  <c r="I19" i="3"/>
  <c r="K19" i="3"/>
  <c r="A20" i="3"/>
  <c r="L12" i="4" l="1"/>
  <c r="L49" i="4"/>
  <c r="L8" i="4"/>
  <c r="M5" i="4"/>
  <c r="L48" i="4"/>
  <c r="L13" i="4"/>
  <c r="L50" i="4"/>
  <c r="L15" i="4"/>
  <c r="L51" i="4"/>
  <c r="L52" i="4"/>
  <c r="L14" i="4"/>
  <c r="L7" i="4"/>
  <c r="L9" i="4"/>
  <c r="L10" i="4"/>
  <c r="L18" i="4"/>
  <c r="L6" i="4"/>
  <c r="L20" i="4"/>
  <c r="L21" i="4"/>
  <c r="L22" i="4"/>
  <c r="L16" i="4"/>
  <c r="L19" i="4"/>
  <c r="M18" i="7"/>
  <c r="E18" i="7"/>
  <c r="I18" i="7"/>
  <c r="H18" i="7"/>
  <c r="K18" i="7"/>
  <c r="B18" i="7"/>
  <c r="J18" i="7"/>
  <c r="A19" i="7"/>
  <c r="D18" i="7"/>
  <c r="C18" i="7"/>
  <c r="F18" i="7"/>
  <c r="G18" i="7"/>
  <c r="L18" i="7"/>
  <c r="D16" i="1"/>
  <c r="F16" i="1"/>
  <c r="H16" i="1"/>
  <c r="J16" i="1"/>
  <c r="A18" i="1"/>
  <c r="C16" i="1"/>
  <c r="K16" i="1"/>
  <c r="L16" i="1"/>
  <c r="B16" i="1"/>
  <c r="E16" i="1"/>
  <c r="G16" i="1"/>
  <c r="M16" i="1"/>
  <c r="I16" i="1"/>
  <c r="A19" i="5"/>
  <c r="B18" i="5"/>
  <c r="C18" i="5"/>
  <c r="D18" i="5"/>
  <c r="E18" i="5"/>
  <c r="F18" i="5"/>
  <c r="G18" i="5"/>
  <c r="H18" i="5"/>
  <c r="I18" i="5"/>
  <c r="J18" i="5"/>
  <c r="B22" i="4"/>
  <c r="C22" i="4"/>
  <c r="D22" i="4"/>
  <c r="A24" i="4"/>
  <c r="L24" i="4" s="1"/>
  <c r="E22" i="4"/>
  <c r="F22" i="4"/>
  <c r="G22" i="4"/>
  <c r="H22" i="4"/>
  <c r="I22" i="4"/>
  <c r="J22" i="4"/>
  <c r="A21" i="3"/>
  <c r="C20" i="3"/>
  <c r="G20" i="3"/>
  <c r="J20" i="3"/>
  <c r="L20" i="3"/>
  <c r="F20" i="3"/>
  <c r="H20" i="3"/>
  <c r="B20" i="3"/>
  <c r="D20" i="3"/>
  <c r="M20" i="3"/>
  <c r="E20" i="3"/>
  <c r="I20" i="3"/>
  <c r="K20" i="3"/>
  <c r="M5" i="5"/>
  <c r="L52" i="5"/>
  <c r="L51" i="5"/>
  <c r="L7" i="5"/>
  <c r="L49" i="5"/>
  <c r="L6" i="5"/>
  <c r="L13" i="5"/>
  <c r="L48" i="5"/>
  <c r="L50" i="5"/>
  <c r="L12" i="5"/>
  <c r="L8" i="5"/>
  <c r="L15" i="5"/>
  <c r="L9" i="5"/>
  <c r="L14" i="5"/>
  <c r="L10" i="5"/>
  <c r="L16" i="5"/>
  <c r="L18" i="5"/>
  <c r="L19" i="5"/>
  <c r="K16" i="6"/>
  <c r="B16" i="6"/>
  <c r="J16" i="6"/>
  <c r="L16" i="6"/>
  <c r="M16" i="6"/>
  <c r="H16" i="6"/>
  <c r="A18" i="6"/>
  <c r="F16" i="6"/>
  <c r="D16" i="6"/>
  <c r="E16" i="6"/>
  <c r="C16" i="6"/>
  <c r="I16" i="6"/>
  <c r="G16" i="6"/>
  <c r="M16" i="2"/>
  <c r="I16" i="2"/>
  <c r="L16" i="2"/>
  <c r="G16" i="2"/>
  <c r="K16" i="2"/>
  <c r="C16" i="2"/>
  <c r="J16" i="2"/>
  <c r="E16" i="2"/>
  <c r="A18" i="2"/>
  <c r="H16" i="2"/>
  <c r="D16" i="2"/>
  <c r="F16" i="2"/>
  <c r="B16" i="2"/>
  <c r="B19" i="5" l="1"/>
  <c r="A20" i="5"/>
  <c r="C19" i="5"/>
  <c r="D19" i="5"/>
  <c r="E19" i="5"/>
  <c r="F19" i="5"/>
  <c r="G19" i="5"/>
  <c r="H19" i="5"/>
  <c r="I19" i="5"/>
  <c r="J19" i="5"/>
  <c r="K19" i="5"/>
  <c r="M21" i="3"/>
  <c r="J21" i="3"/>
  <c r="C21" i="3"/>
  <c r="A22" i="3"/>
  <c r="B21" i="3"/>
  <c r="F21" i="3"/>
  <c r="L21" i="3"/>
  <c r="D21" i="3"/>
  <c r="H21" i="3"/>
  <c r="K21" i="3"/>
  <c r="G21" i="3"/>
  <c r="I21" i="3"/>
  <c r="E21" i="3"/>
  <c r="M52" i="5"/>
  <c r="M8" i="5"/>
  <c r="M6" i="5"/>
  <c r="M50" i="5"/>
  <c r="M7" i="5"/>
  <c r="M13" i="5"/>
  <c r="M51" i="5"/>
  <c r="M16" i="5"/>
  <c r="M18" i="5"/>
  <c r="M48" i="5"/>
  <c r="M9" i="5"/>
  <c r="M10" i="5"/>
  <c r="M12" i="5"/>
  <c r="N5" i="5"/>
  <c r="M49" i="5"/>
  <c r="M14" i="5"/>
  <c r="M19" i="5"/>
  <c r="M15" i="5"/>
  <c r="M20" i="5"/>
  <c r="M50" i="4"/>
  <c r="M49" i="4"/>
  <c r="M8" i="4"/>
  <c r="N5" i="4"/>
  <c r="M52" i="4"/>
  <c r="M12" i="4"/>
  <c r="M7" i="4"/>
  <c r="M9" i="4"/>
  <c r="M18" i="4"/>
  <c r="M19" i="4"/>
  <c r="M48" i="4"/>
  <c r="M14" i="4"/>
  <c r="M10" i="4"/>
  <c r="M13" i="4"/>
  <c r="M15" i="4"/>
  <c r="M16" i="4"/>
  <c r="M21" i="4"/>
  <c r="M6" i="4"/>
  <c r="M51" i="4"/>
  <c r="M20" i="4"/>
  <c r="M24" i="4"/>
  <c r="M22" i="4"/>
  <c r="H18" i="2"/>
  <c r="K18" i="2"/>
  <c r="D18" i="2"/>
  <c r="G18" i="2"/>
  <c r="E18" i="2"/>
  <c r="I18" i="2"/>
  <c r="A19" i="2"/>
  <c r="C18" i="2"/>
  <c r="M18" i="2"/>
  <c r="J18" i="2"/>
  <c r="L18" i="2"/>
  <c r="B18" i="2"/>
  <c r="F18" i="2"/>
  <c r="F18" i="1"/>
  <c r="H18" i="1"/>
  <c r="J18" i="1"/>
  <c r="L18" i="1"/>
  <c r="C18" i="1"/>
  <c r="D18" i="1"/>
  <c r="E18" i="1"/>
  <c r="I18" i="1"/>
  <c r="G18" i="1"/>
  <c r="M18" i="1"/>
  <c r="A19" i="1"/>
  <c r="K18" i="1"/>
  <c r="B18" i="1"/>
  <c r="J18" i="6"/>
  <c r="E18" i="6"/>
  <c r="G18" i="6"/>
  <c r="C18" i="6"/>
  <c r="K18" i="6"/>
  <c r="D18" i="6"/>
  <c r="B18" i="6"/>
  <c r="L18" i="6"/>
  <c r="I18" i="6"/>
  <c r="F18" i="6"/>
  <c r="H18" i="6"/>
  <c r="A19" i="6"/>
  <c r="M18" i="6"/>
  <c r="B24" i="4"/>
  <c r="C24" i="4"/>
  <c r="A25" i="4"/>
  <c r="M25" i="4" s="1"/>
  <c r="D24" i="4"/>
  <c r="E24" i="4"/>
  <c r="F24" i="4"/>
  <c r="G24" i="4"/>
  <c r="H24" i="4"/>
  <c r="I24" i="4"/>
  <c r="J24" i="4"/>
  <c r="K24" i="4"/>
  <c r="K19" i="7"/>
  <c r="F19" i="7"/>
  <c r="E19" i="7"/>
  <c r="A20" i="7"/>
  <c r="I19" i="7"/>
  <c r="G19" i="7"/>
  <c r="D19" i="7"/>
  <c r="C19" i="7"/>
  <c r="H19" i="7"/>
  <c r="M19" i="7"/>
  <c r="B19" i="7"/>
  <c r="L19" i="7"/>
  <c r="J19" i="7"/>
  <c r="H19" i="1" l="1"/>
  <c r="J19" i="1"/>
  <c r="L19" i="1"/>
  <c r="A20" i="1"/>
  <c r="C19" i="1"/>
  <c r="B19" i="1"/>
  <c r="D19" i="1"/>
  <c r="F19" i="1"/>
  <c r="G19" i="1"/>
  <c r="K19" i="1"/>
  <c r="I19" i="1"/>
  <c r="E19" i="1"/>
  <c r="M19" i="1"/>
  <c r="E20" i="7"/>
  <c r="L20" i="7"/>
  <c r="I20" i="7"/>
  <c r="B20" i="7"/>
  <c r="G20" i="7"/>
  <c r="C20" i="7"/>
  <c r="A21" i="7"/>
  <c r="M20" i="7"/>
  <c r="D20" i="7"/>
  <c r="J20" i="7"/>
  <c r="H20" i="7"/>
  <c r="K20" i="7"/>
  <c r="F20" i="7"/>
  <c r="C19" i="6"/>
  <c r="J19" i="6"/>
  <c r="G19" i="6"/>
  <c r="H19" i="6"/>
  <c r="M19" i="6"/>
  <c r="D19" i="6"/>
  <c r="K19" i="6"/>
  <c r="A20" i="6"/>
  <c r="L19" i="6"/>
  <c r="B19" i="6"/>
  <c r="E19" i="6"/>
  <c r="F19" i="6"/>
  <c r="I19" i="6"/>
  <c r="N51" i="4"/>
  <c r="N8" i="4"/>
  <c r="N50" i="4"/>
  <c r="N6" i="4"/>
  <c r="N52" i="4"/>
  <c r="N9" i="4"/>
  <c r="N10" i="4"/>
  <c r="N48" i="4"/>
  <c r="N13" i="4"/>
  <c r="N15" i="4"/>
  <c r="N16" i="4"/>
  <c r="N22" i="4"/>
  <c r="N7" i="4"/>
  <c r="N19" i="4"/>
  <c r="N20" i="4"/>
  <c r="N18" i="4"/>
  <c r="N12" i="4"/>
  <c r="O5" i="4"/>
  <c r="N21" i="4"/>
  <c r="N24" i="4"/>
  <c r="N49" i="4"/>
  <c r="N25" i="4"/>
  <c r="N26" i="4"/>
  <c r="N14" i="4"/>
  <c r="L22" i="3"/>
  <c r="A24" i="3"/>
  <c r="H22" i="3"/>
  <c r="G22" i="3"/>
  <c r="J22" i="3"/>
  <c r="K22" i="3"/>
  <c r="M22" i="3"/>
  <c r="C22" i="3"/>
  <c r="E22" i="3"/>
  <c r="I22" i="3"/>
  <c r="F22" i="3"/>
  <c r="B22" i="3"/>
  <c r="D22" i="3"/>
  <c r="N6" i="5"/>
  <c r="N8" i="5"/>
  <c r="N7" i="5"/>
  <c r="N52" i="5"/>
  <c r="O5" i="5"/>
  <c r="N9" i="5"/>
  <c r="N51" i="5"/>
  <c r="N48" i="5"/>
  <c r="N50" i="5"/>
  <c r="N49" i="5"/>
  <c r="N12" i="5"/>
  <c r="N10" i="5"/>
  <c r="N20" i="5"/>
  <c r="N13" i="5"/>
  <c r="N15" i="5"/>
  <c r="N14" i="5"/>
  <c r="N16" i="5"/>
  <c r="N19" i="5"/>
  <c r="N18" i="5"/>
  <c r="B25" i="4"/>
  <c r="D25" i="4"/>
  <c r="A26" i="4"/>
  <c r="C25" i="4"/>
  <c r="E25" i="4"/>
  <c r="F25" i="4"/>
  <c r="G25" i="4"/>
  <c r="H25" i="4"/>
  <c r="I25" i="4"/>
  <c r="J25" i="4"/>
  <c r="K25" i="4"/>
  <c r="L25" i="4"/>
  <c r="C20" i="5"/>
  <c r="B20" i="5"/>
  <c r="A21" i="5"/>
  <c r="N21" i="5" s="1"/>
  <c r="D20" i="5"/>
  <c r="E20" i="5"/>
  <c r="F20" i="5"/>
  <c r="G20" i="5"/>
  <c r="H20" i="5"/>
  <c r="I20" i="5"/>
  <c r="J20" i="5"/>
  <c r="K20" i="5"/>
  <c r="L20" i="5"/>
  <c r="G19" i="2"/>
  <c r="J19" i="2"/>
  <c r="M19" i="2"/>
  <c r="B19" i="2"/>
  <c r="I19" i="2"/>
  <c r="A20" i="2"/>
  <c r="H19" i="2"/>
  <c r="L19" i="2"/>
  <c r="D19" i="2"/>
  <c r="F19" i="2"/>
  <c r="K19" i="2"/>
  <c r="C19" i="2"/>
  <c r="E19" i="2"/>
  <c r="P5" i="4" l="1"/>
  <c r="O52" i="4"/>
  <c r="O51" i="4"/>
  <c r="O8" i="4"/>
  <c r="O50" i="4"/>
  <c r="O9" i="4"/>
  <c r="O6" i="4"/>
  <c r="O48" i="4"/>
  <c r="O15" i="4"/>
  <c r="O49" i="4"/>
  <c r="O10" i="4"/>
  <c r="O12" i="4"/>
  <c r="O14" i="4"/>
  <c r="O18" i="4"/>
  <c r="O24" i="4"/>
  <c r="O26" i="4"/>
  <c r="O21" i="4"/>
  <c r="O7" i="4"/>
  <c r="O16" i="4"/>
  <c r="O19" i="4"/>
  <c r="O25" i="4"/>
  <c r="O20" i="4"/>
  <c r="O13" i="4"/>
  <c r="O27" i="4"/>
  <c r="O22" i="4"/>
  <c r="J20" i="1"/>
  <c r="L20" i="1"/>
  <c r="A21" i="1"/>
  <c r="D20" i="1"/>
  <c r="F20" i="1"/>
  <c r="H20" i="1"/>
  <c r="M20" i="1"/>
  <c r="C20" i="1"/>
  <c r="I20" i="1"/>
  <c r="B20" i="1"/>
  <c r="G20" i="1"/>
  <c r="K20" i="1"/>
  <c r="E20" i="1"/>
  <c r="I21" i="7"/>
  <c r="F21" i="7"/>
  <c r="M21" i="7"/>
  <c r="J21" i="7"/>
  <c r="K21" i="7"/>
  <c r="H21" i="7"/>
  <c r="L21" i="7"/>
  <c r="D21" i="7"/>
  <c r="C21" i="7"/>
  <c r="A22" i="7"/>
  <c r="B21" i="7"/>
  <c r="E21" i="7"/>
  <c r="G21" i="7"/>
  <c r="H20" i="2"/>
  <c r="K20" i="2"/>
  <c r="J20" i="2"/>
  <c r="M20" i="2"/>
  <c r="D20" i="2"/>
  <c r="G20" i="2"/>
  <c r="E20" i="2"/>
  <c r="I20" i="2"/>
  <c r="A21" i="2"/>
  <c r="C20" i="2"/>
  <c r="F20" i="2"/>
  <c r="L20" i="2"/>
  <c r="B20" i="2"/>
  <c r="O7" i="5"/>
  <c r="O8" i="5"/>
  <c r="P5" i="5"/>
  <c r="O52" i="5"/>
  <c r="O9" i="5"/>
  <c r="O13" i="5"/>
  <c r="O48" i="5"/>
  <c r="O14" i="5"/>
  <c r="O6" i="5"/>
  <c r="O10" i="5"/>
  <c r="O51" i="5"/>
  <c r="O16" i="5"/>
  <c r="O18" i="5"/>
  <c r="O50" i="5"/>
  <c r="O12" i="5"/>
  <c r="O19" i="5"/>
  <c r="O49" i="5"/>
  <c r="O15" i="5"/>
  <c r="O20" i="5"/>
  <c r="O21" i="5"/>
  <c r="O22" i="5"/>
  <c r="B21" i="5"/>
  <c r="A22" i="5"/>
  <c r="C21" i="5"/>
  <c r="D21" i="5"/>
  <c r="E21" i="5"/>
  <c r="F21" i="5"/>
  <c r="G21" i="5"/>
  <c r="H21" i="5"/>
  <c r="I21" i="5"/>
  <c r="J21" i="5"/>
  <c r="K21" i="5"/>
  <c r="L21" i="5"/>
  <c r="M21" i="5"/>
  <c r="H24" i="3"/>
  <c r="C24" i="3"/>
  <c r="L24" i="3"/>
  <c r="M24" i="3"/>
  <c r="D24" i="3"/>
  <c r="J24" i="3"/>
  <c r="A25" i="3"/>
  <c r="B24" i="3"/>
  <c r="F24" i="3"/>
  <c r="K24" i="3"/>
  <c r="G24" i="3"/>
  <c r="I24" i="3"/>
  <c r="E24" i="3"/>
  <c r="M20" i="6"/>
  <c r="B20" i="6"/>
  <c r="K20" i="6"/>
  <c r="J20" i="6"/>
  <c r="H20" i="6"/>
  <c r="A21" i="6"/>
  <c r="D20" i="6"/>
  <c r="F20" i="6"/>
  <c r="L20" i="6"/>
  <c r="E20" i="6"/>
  <c r="C20" i="6"/>
  <c r="I20" i="6"/>
  <c r="G20" i="6"/>
  <c r="D26" i="4"/>
  <c r="A27" i="4"/>
  <c r="B26" i="4"/>
  <c r="C26" i="4"/>
  <c r="E26" i="4"/>
  <c r="F26" i="4"/>
  <c r="G26" i="4"/>
  <c r="H26" i="4"/>
  <c r="I26" i="4"/>
  <c r="J26" i="4"/>
  <c r="K26" i="4"/>
  <c r="L26" i="4"/>
  <c r="M26" i="4"/>
  <c r="G22" i="7" l="1"/>
  <c r="B22" i="7"/>
  <c r="K22" i="7"/>
  <c r="F22" i="7"/>
  <c r="I22" i="7"/>
  <c r="D22" i="7"/>
  <c r="L22" i="7"/>
  <c r="J22" i="7"/>
  <c r="E22" i="7"/>
  <c r="C22" i="7"/>
  <c r="A24" i="7"/>
  <c r="M22" i="7"/>
  <c r="H22" i="7"/>
  <c r="B25" i="3"/>
  <c r="G25" i="3"/>
  <c r="D25" i="3"/>
  <c r="K25" i="3"/>
  <c r="A26" i="3"/>
  <c r="C25" i="3"/>
  <c r="J25" i="3"/>
  <c r="L25" i="3"/>
  <c r="F25" i="3"/>
  <c r="H25" i="3"/>
  <c r="I25" i="3"/>
  <c r="M25" i="3"/>
  <c r="E25" i="3"/>
  <c r="K21" i="2"/>
  <c r="A22" i="2"/>
  <c r="G21" i="2"/>
  <c r="J21" i="2"/>
  <c r="F21" i="2"/>
  <c r="H21" i="2"/>
  <c r="B21" i="2"/>
  <c r="D21" i="2"/>
  <c r="L21" i="2"/>
  <c r="E21" i="2"/>
  <c r="C21" i="2"/>
  <c r="M21" i="2"/>
  <c r="I21" i="2"/>
  <c r="L21" i="1"/>
  <c r="A22" i="1"/>
  <c r="C21" i="1"/>
  <c r="F21" i="1"/>
  <c r="H21" i="1"/>
  <c r="B21" i="1"/>
  <c r="J21" i="1"/>
  <c r="G21" i="1"/>
  <c r="D21" i="1"/>
  <c r="E21" i="1"/>
  <c r="M21" i="1"/>
  <c r="K21" i="1"/>
  <c r="I21" i="1"/>
  <c r="B22" i="5"/>
  <c r="A24" i="5"/>
  <c r="P24" i="5" s="1"/>
  <c r="C22" i="5"/>
  <c r="D22" i="5"/>
  <c r="E22" i="5"/>
  <c r="F22" i="5"/>
  <c r="G22" i="5"/>
  <c r="H22" i="5"/>
  <c r="I22" i="5"/>
  <c r="J22" i="5"/>
  <c r="K22" i="5"/>
  <c r="L22" i="5"/>
  <c r="M22" i="5"/>
  <c r="N22" i="5"/>
  <c r="P8" i="5"/>
  <c r="P48" i="5"/>
  <c r="P6" i="5"/>
  <c r="P51" i="5"/>
  <c r="P7" i="5"/>
  <c r="P14" i="5"/>
  <c r="P50" i="5"/>
  <c r="P49" i="5"/>
  <c r="P10" i="5"/>
  <c r="P12" i="5"/>
  <c r="P52" i="5"/>
  <c r="P15" i="5"/>
  <c r="P18" i="5"/>
  <c r="P13" i="5"/>
  <c r="P16" i="5"/>
  <c r="P20" i="5"/>
  <c r="P19" i="5"/>
  <c r="P21" i="5"/>
  <c r="P9" i="5"/>
  <c r="P22" i="5"/>
  <c r="C27" i="4"/>
  <c r="B27" i="4"/>
  <c r="D27" i="4"/>
  <c r="A28" i="4"/>
  <c r="E27" i="4"/>
  <c r="F27" i="4"/>
  <c r="G27" i="4"/>
  <c r="H27" i="4"/>
  <c r="I27" i="4"/>
  <c r="J27" i="4"/>
  <c r="K27" i="4"/>
  <c r="L27" i="4"/>
  <c r="M27" i="4"/>
  <c r="N27" i="4"/>
  <c r="G21" i="6"/>
  <c r="H21" i="6"/>
  <c r="A22" i="6"/>
  <c r="J21" i="6"/>
  <c r="E21" i="6"/>
  <c r="C21" i="6"/>
  <c r="L21" i="6"/>
  <c r="D21" i="6"/>
  <c r="F21" i="6"/>
  <c r="B21" i="6"/>
  <c r="K21" i="6"/>
  <c r="M21" i="6"/>
  <c r="I21" i="6"/>
  <c r="P48" i="4"/>
  <c r="P12" i="4"/>
  <c r="P10" i="4"/>
  <c r="P52" i="4"/>
  <c r="P50" i="4"/>
  <c r="P9" i="4"/>
  <c r="P49" i="4"/>
  <c r="P8" i="4"/>
  <c r="P13" i="4"/>
  <c r="P15" i="4"/>
  <c r="P6" i="4"/>
  <c r="P21" i="4"/>
  <c r="P16" i="4"/>
  <c r="P24" i="4"/>
  <c r="P19" i="4"/>
  <c r="P27" i="4"/>
  <c r="P28" i="4"/>
  <c r="P7" i="4"/>
  <c r="P20" i="4"/>
  <c r="P22" i="4"/>
  <c r="P51" i="4"/>
  <c r="P18" i="4"/>
  <c r="P14" i="4"/>
  <c r="P25" i="4"/>
  <c r="P26" i="4"/>
  <c r="F22" i="2" l="1"/>
  <c r="I22" i="2"/>
  <c r="B22" i="2"/>
  <c r="E22" i="2"/>
  <c r="J22" i="2"/>
  <c r="L22" i="2"/>
  <c r="D22" i="2"/>
  <c r="M22" i="2"/>
  <c r="H22" i="2"/>
  <c r="G22" i="2"/>
  <c r="K22" i="2"/>
  <c r="A24" i="2"/>
  <c r="C22" i="2"/>
  <c r="G22" i="6"/>
  <c r="D22" i="6"/>
  <c r="M22" i="6"/>
  <c r="L22" i="6"/>
  <c r="K22" i="6"/>
  <c r="H22" i="6"/>
  <c r="F22" i="6"/>
  <c r="A24" i="6"/>
  <c r="B22" i="6"/>
  <c r="J22" i="6"/>
  <c r="E22" i="6"/>
  <c r="C22" i="6"/>
  <c r="I22" i="6"/>
  <c r="L24" i="7"/>
  <c r="C24" i="7"/>
  <c r="I24" i="7"/>
  <c r="B24" i="7"/>
  <c r="G24" i="7"/>
  <c r="M24" i="7"/>
  <c r="F24" i="7"/>
  <c r="K24" i="7"/>
  <c r="D24" i="7"/>
  <c r="A25" i="7"/>
  <c r="E24" i="7"/>
  <c r="J24" i="7"/>
  <c r="H24" i="7"/>
  <c r="A30" i="4"/>
  <c r="B28" i="4"/>
  <c r="D28" i="4"/>
  <c r="C28" i="4"/>
  <c r="E28" i="4"/>
  <c r="F28" i="4"/>
  <c r="G28" i="4"/>
  <c r="H28" i="4"/>
  <c r="I28" i="4"/>
  <c r="J28" i="4"/>
  <c r="K28" i="4"/>
  <c r="L28" i="4"/>
  <c r="M28" i="4"/>
  <c r="N28" i="4"/>
  <c r="O28" i="4"/>
  <c r="A25" i="5"/>
  <c r="C24" i="5"/>
  <c r="B24" i="5"/>
  <c r="D24" i="5"/>
  <c r="E24" i="5"/>
  <c r="F24" i="5"/>
  <c r="G24" i="5"/>
  <c r="H24" i="5"/>
  <c r="I24" i="5"/>
  <c r="J24" i="5"/>
  <c r="K24" i="5"/>
  <c r="L24" i="5"/>
  <c r="M24" i="5"/>
  <c r="N24" i="5"/>
  <c r="O24" i="5"/>
  <c r="B26" i="3"/>
  <c r="F26" i="3"/>
  <c r="K26" i="3"/>
  <c r="L26" i="3"/>
  <c r="M26" i="3"/>
  <c r="D26" i="3"/>
  <c r="H26" i="3"/>
  <c r="J26" i="3"/>
  <c r="A27" i="3"/>
  <c r="I26" i="3"/>
  <c r="E26" i="3"/>
  <c r="G26" i="3"/>
  <c r="C26" i="3"/>
  <c r="A24" i="1"/>
  <c r="C22" i="1"/>
  <c r="D22" i="1"/>
  <c r="H22" i="1"/>
  <c r="J22" i="1"/>
  <c r="L22" i="1"/>
  <c r="I22" i="1"/>
  <c r="F22" i="1"/>
  <c r="M22" i="1"/>
  <c r="B22" i="1"/>
  <c r="K22" i="1"/>
  <c r="G22" i="1"/>
  <c r="E22" i="1"/>
  <c r="C30" i="4" l="1"/>
  <c r="D30" i="4"/>
  <c r="A31" i="4"/>
  <c r="B30" i="4"/>
  <c r="E30" i="4"/>
  <c r="F30" i="4"/>
  <c r="G30" i="4"/>
  <c r="H30" i="4"/>
  <c r="I30" i="4"/>
  <c r="J30" i="4"/>
  <c r="K30" i="4"/>
  <c r="L30" i="4"/>
  <c r="M30" i="4"/>
  <c r="N30" i="4"/>
  <c r="O30" i="4"/>
  <c r="P30" i="4"/>
  <c r="H27" i="3"/>
  <c r="G27" i="3"/>
  <c r="D27" i="3"/>
  <c r="M27" i="3"/>
  <c r="F27" i="3"/>
  <c r="J27" i="3"/>
  <c r="C27" i="3"/>
  <c r="B27" i="3"/>
  <c r="K27" i="3"/>
  <c r="L27" i="3"/>
  <c r="A28" i="3"/>
  <c r="E27" i="3"/>
  <c r="I27" i="3"/>
  <c r="C25" i="5"/>
  <c r="D25" i="5"/>
  <c r="B25" i="5"/>
  <c r="A26" i="5"/>
  <c r="E25" i="5"/>
  <c r="F25" i="5"/>
  <c r="G25" i="5"/>
  <c r="H25" i="5"/>
  <c r="I25" i="5"/>
  <c r="J25" i="5"/>
  <c r="K25" i="5"/>
  <c r="L25" i="5"/>
  <c r="M25" i="5"/>
  <c r="N25" i="5"/>
  <c r="O25" i="5"/>
  <c r="P25" i="5"/>
  <c r="I24" i="6"/>
  <c r="L24" i="6"/>
  <c r="G24" i="6"/>
  <c r="D24" i="6"/>
  <c r="E24" i="6"/>
  <c r="M24" i="6"/>
  <c r="A25" i="6"/>
  <c r="K24" i="6"/>
  <c r="H24" i="6"/>
  <c r="F24" i="6"/>
  <c r="B24" i="6"/>
  <c r="C24" i="6"/>
  <c r="J24" i="6"/>
  <c r="C25" i="7"/>
  <c r="G25" i="7"/>
  <c r="B25" i="7"/>
  <c r="L25" i="7"/>
  <c r="J25" i="7"/>
  <c r="I25" i="7"/>
  <c r="E25" i="7"/>
  <c r="M25" i="7"/>
  <c r="K25" i="7"/>
  <c r="A26" i="7"/>
  <c r="D25" i="7"/>
  <c r="H25" i="7"/>
  <c r="F25" i="7"/>
  <c r="E24" i="2"/>
  <c r="H24" i="2"/>
  <c r="M24" i="2"/>
  <c r="B24" i="2"/>
  <c r="I24" i="2"/>
  <c r="A25" i="2"/>
  <c r="K24" i="2"/>
  <c r="J24" i="2"/>
  <c r="L24" i="2"/>
  <c r="D24" i="2"/>
  <c r="F24" i="2"/>
  <c r="G24" i="2"/>
  <c r="C24" i="2"/>
  <c r="C24" i="1"/>
  <c r="D24" i="1"/>
  <c r="F24" i="1"/>
  <c r="J24" i="1"/>
  <c r="L24" i="1"/>
  <c r="A25" i="1"/>
  <c r="B24" i="1"/>
  <c r="H24" i="1"/>
  <c r="G24" i="1"/>
  <c r="E24" i="1"/>
  <c r="K24" i="1"/>
  <c r="I24" i="1"/>
  <c r="M24" i="1"/>
  <c r="M26" i="7" l="1"/>
  <c r="J26" i="7"/>
  <c r="A27" i="7"/>
  <c r="L26" i="7"/>
  <c r="E26" i="7"/>
  <c r="B26" i="7"/>
  <c r="K26" i="7"/>
  <c r="F26" i="7"/>
  <c r="D26" i="7"/>
  <c r="G26" i="7"/>
  <c r="H26" i="7"/>
  <c r="I26" i="7"/>
  <c r="C26" i="7"/>
  <c r="I25" i="6"/>
  <c r="H25" i="6"/>
  <c r="G25" i="6"/>
  <c r="D25" i="6"/>
  <c r="M25" i="6"/>
  <c r="B25" i="6"/>
  <c r="K25" i="6"/>
  <c r="L25" i="6"/>
  <c r="A26" i="6"/>
  <c r="E25" i="6"/>
  <c r="C25" i="6"/>
  <c r="F25" i="6"/>
  <c r="J25" i="6"/>
  <c r="C25" i="1"/>
  <c r="D25" i="1"/>
  <c r="F25" i="1"/>
  <c r="H25" i="1"/>
  <c r="L25" i="1"/>
  <c r="A26" i="1"/>
  <c r="J25" i="1"/>
  <c r="E25" i="1"/>
  <c r="I25" i="1"/>
  <c r="M25" i="1"/>
  <c r="K25" i="1"/>
  <c r="B25" i="1"/>
  <c r="G25" i="1"/>
  <c r="K28" i="3"/>
  <c r="A30" i="3"/>
  <c r="G28" i="3"/>
  <c r="F28" i="3"/>
  <c r="D28" i="3"/>
  <c r="H28" i="3"/>
  <c r="I28" i="3"/>
  <c r="M28" i="3"/>
  <c r="B28" i="3"/>
  <c r="E28" i="3"/>
  <c r="J28" i="3"/>
  <c r="C28" i="3"/>
  <c r="L28" i="3"/>
  <c r="D31" i="4"/>
  <c r="A32" i="4"/>
  <c r="B31" i="4"/>
  <c r="C31" i="4"/>
  <c r="E31" i="4"/>
  <c r="F31" i="4"/>
  <c r="G31" i="4"/>
  <c r="H31" i="4"/>
  <c r="I31" i="4"/>
  <c r="J31" i="4"/>
  <c r="K31" i="4"/>
  <c r="L31" i="4"/>
  <c r="M31" i="4"/>
  <c r="N31" i="4"/>
  <c r="O31" i="4"/>
  <c r="P31" i="4"/>
  <c r="C25" i="2"/>
  <c r="B25" i="2"/>
  <c r="E25" i="2"/>
  <c r="L25" i="2"/>
  <c r="A26" i="2"/>
  <c r="H25" i="2"/>
  <c r="J25" i="2"/>
  <c r="D25" i="2"/>
  <c r="F25" i="2"/>
  <c r="I25" i="2"/>
  <c r="G25" i="2"/>
  <c r="K25" i="2"/>
  <c r="M25" i="2"/>
  <c r="B26" i="5"/>
  <c r="A27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D26" i="1" l="1"/>
  <c r="B26" i="1"/>
  <c r="F26" i="1"/>
  <c r="H26" i="1"/>
  <c r="J26" i="1"/>
  <c r="A27" i="1"/>
  <c r="C26" i="1"/>
  <c r="K26" i="1"/>
  <c r="L26" i="1"/>
  <c r="G26" i="1"/>
  <c r="E26" i="1"/>
  <c r="I26" i="1"/>
  <c r="M26" i="1"/>
  <c r="C32" i="4"/>
  <c r="B32" i="4"/>
  <c r="D32" i="4"/>
  <c r="A33" i="4"/>
  <c r="E32" i="4"/>
  <c r="F32" i="4"/>
  <c r="G32" i="4"/>
  <c r="H32" i="4"/>
  <c r="I32" i="4"/>
  <c r="J32" i="4"/>
  <c r="K32" i="4"/>
  <c r="L32" i="4"/>
  <c r="M32" i="4"/>
  <c r="N32" i="4"/>
  <c r="O32" i="4"/>
  <c r="P32" i="4"/>
  <c r="B27" i="5"/>
  <c r="A28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A28" i="7"/>
  <c r="J27" i="7"/>
  <c r="M27" i="7"/>
  <c r="H27" i="7"/>
  <c r="C27" i="7"/>
  <c r="F27" i="7"/>
  <c r="D27" i="7"/>
  <c r="E27" i="7"/>
  <c r="L27" i="7"/>
  <c r="B27" i="7"/>
  <c r="I27" i="7"/>
  <c r="K27" i="7"/>
  <c r="G27" i="7"/>
  <c r="E26" i="6"/>
  <c r="D26" i="6"/>
  <c r="C26" i="6"/>
  <c r="I26" i="6"/>
  <c r="L26" i="6"/>
  <c r="G26" i="6"/>
  <c r="H26" i="6"/>
  <c r="F26" i="6"/>
  <c r="B26" i="6"/>
  <c r="A27" i="6"/>
  <c r="J26" i="6"/>
  <c r="M26" i="6"/>
  <c r="K26" i="6"/>
  <c r="C26" i="2"/>
  <c r="F26" i="2"/>
  <c r="E26" i="2"/>
  <c r="H26" i="2"/>
  <c r="B26" i="2"/>
  <c r="D26" i="2"/>
  <c r="A27" i="2"/>
  <c r="J26" i="2"/>
  <c r="L26" i="2"/>
  <c r="I26" i="2"/>
  <c r="K26" i="2"/>
  <c r="M26" i="2"/>
  <c r="G26" i="2"/>
  <c r="F30" i="3"/>
  <c r="E30" i="3"/>
  <c r="B30" i="3"/>
  <c r="G30" i="3"/>
  <c r="D30" i="3"/>
  <c r="M30" i="3"/>
  <c r="H30" i="3"/>
  <c r="K30" i="3"/>
  <c r="I30" i="3"/>
  <c r="C30" i="3"/>
  <c r="L30" i="3"/>
  <c r="A31" i="3"/>
  <c r="J30" i="3"/>
  <c r="A28" i="2" l="1"/>
  <c r="C27" i="2"/>
  <c r="J27" i="2"/>
  <c r="M27" i="2"/>
  <c r="L27" i="2"/>
  <c r="F27" i="2"/>
  <c r="H27" i="2"/>
  <c r="B27" i="2"/>
  <c r="D27" i="2"/>
  <c r="E27" i="2"/>
  <c r="I27" i="2"/>
  <c r="G27" i="2"/>
  <c r="K27" i="2"/>
  <c r="A30" i="7"/>
  <c r="L28" i="7"/>
  <c r="E28" i="7"/>
  <c r="B28" i="7"/>
  <c r="I28" i="7"/>
  <c r="G28" i="7"/>
  <c r="M28" i="7"/>
  <c r="D28" i="7"/>
  <c r="K28" i="7"/>
  <c r="H28" i="7"/>
  <c r="F28" i="7"/>
  <c r="C28" i="7"/>
  <c r="J28" i="7"/>
  <c r="K27" i="6"/>
  <c r="L27" i="6"/>
  <c r="I27" i="6"/>
  <c r="H27" i="6"/>
  <c r="A28" i="6"/>
  <c r="F27" i="6"/>
  <c r="M27" i="6"/>
  <c r="B27" i="6"/>
  <c r="D27" i="6"/>
  <c r="C27" i="6"/>
  <c r="J27" i="6"/>
  <c r="G27" i="6"/>
  <c r="E27" i="6"/>
  <c r="E31" i="3"/>
  <c r="A32" i="3"/>
  <c r="F31" i="3"/>
  <c r="C31" i="3"/>
  <c r="H31" i="3"/>
  <c r="G31" i="3"/>
  <c r="L31" i="3"/>
  <c r="J31" i="3"/>
  <c r="D31" i="3"/>
  <c r="M31" i="3"/>
  <c r="I31" i="3"/>
  <c r="K31" i="3"/>
  <c r="B31" i="3"/>
  <c r="B28" i="5"/>
  <c r="C28" i="5"/>
  <c r="A30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F27" i="1"/>
  <c r="H27" i="1"/>
  <c r="J27" i="1"/>
  <c r="L27" i="1"/>
  <c r="C27" i="1"/>
  <c r="D27" i="1"/>
  <c r="B27" i="1"/>
  <c r="E27" i="1"/>
  <c r="M27" i="1"/>
  <c r="K27" i="1"/>
  <c r="A28" i="1"/>
  <c r="I27" i="1"/>
  <c r="G27" i="1"/>
  <c r="B33" i="4"/>
  <c r="D33" i="4"/>
  <c r="A34" i="4"/>
  <c r="C33" i="4"/>
  <c r="E33" i="4"/>
  <c r="F33" i="4"/>
  <c r="G33" i="4"/>
  <c r="H33" i="4"/>
  <c r="I33" i="4"/>
  <c r="J33" i="4"/>
  <c r="K33" i="4"/>
  <c r="L33" i="4"/>
  <c r="M33" i="4"/>
  <c r="N33" i="4"/>
  <c r="O33" i="4"/>
  <c r="P33" i="4"/>
  <c r="H28" i="1" l="1"/>
  <c r="J28" i="1"/>
  <c r="B28" i="1"/>
  <c r="L28" i="1"/>
  <c r="A30" i="1"/>
  <c r="C28" i="1"/>
  <c r="D28" i="1"/>
  <c r="F28" i="1"/>
  <c r="G28" i="1"/>
  <c r="K28" i="1"/>
  <c r="I28" i="1"/>
  <c r="E28" i="1"/>
  <c r="M28" i="1"/>
  <c r="B30" i="5"/>
  <c r="A31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K28" i="6"/>
  <c r="A30" i="6"/>
  <c r="I28" i="6"/>
  <c r="L28" i="6"/>
  <c r="F28" i="6"/>
  <c r="M28" i="6"/>
  <c r="B28" i="6"/>
  <c r="H28" i="6"/>
  <c r="D28" i="6"/>
  <c r="E28" i="6"/>
  <c r="J28" i="6"/>
  <c r="G28" i="6"/>
  <c r="C28" i="6"/>
  <c r="E30" i="7"/>
  <c r="I30" i="7"/>
  <c r="M30" i="7"/>
  <c r="D30" i="7"/>
  <c r="K30" i="7"/>
  <c r="B30" i="7"/>
  <c r="H30" i="7"/>
  <c r="A31" i="7"/>
  <c r="F30" i="7"/>
  <c r="G30" i="7"/>
  <c r="C30" i="7"/>
  <c r="L30" i="7"/>
  <c r="J30" i="7"/>
  <c r="B34" i="4"/>
  <c r="D34" i="4"/>
  <c r="A36" i="4"/>
  <c r="C34" i="4"/>
  <c r="E34" i="4"/>
  <c r="F34" i="4"/>
  <c r="G34" i="4"/>
  <c r="H34" i="4"/>
  <c r="I34" i="4"/>
  <c r="J34" i="4"/>
  <c r="K34" i="4"/>
  <c r="L34" i="4"/>
  <c r="M34" i="4"/>
  <c r="N34" i="4"/>
  <c r="O34" i="4"/>
  <c r="P34" i="4"/>
  <c r="L32" i="3"/>
  <c r="H32" i="3"/>
  <c r="G32" i="3"/>
  <c r="E32" i="3"/>
  <c r="I32" i="3"/>
  <c r="J32" i="3"/>
  <c r="A33" i="3"/>
  <c r="F32" i="3"/>
  <c r="C32" i="3"/>
  <c r="M32" i="3"/>
  <c r="B32" i="3"/>
  <c r="K32" i="3"/>
  <c r="D32" i="3"/>
  <c r="M28" i="2"/>
  <c r="B28" i="2"/>
  <c r="I28" i="2"/>
  <c r="L28" i="2"/>
  <c r="K28" i="2"/>
  <c r="A30" i="2"/>
  <c r="E28" i="2"/>
  <c r="G28" i="2"/>
  <c r="C28" i="2"/>
  <c r="D28" i="2"/>
  <c r="F28" i="2"/>
  <c r="H28" i="2"/>
  <c r="J28" i="2"/>
  <c r="H33" i="3" l="1"/>
  <c r="C33" i="3"/>
  <c r="L33" i="3"/>
  <c r="M33" i="3"/>
  <c r="D33" i="3"/>
  <c r="K33" i="3"/>
  <c r="F33" i="3"/>
  <c r="J33" i="3"/>
  <c r="A34" i="3"/>
  <c r="B33" i="3"/>
  <c r="G33" i="3"/>
  <c r="I33" i="3"/>
  <c r="E33" i="3"/>
  <c r="E30" i="6"/>
  <c r="C30" i="6"/>
  <c r="I30" i="6"/>
  <c r="H30" i="6"/>
  <c r="G30" i="6"/>
  <c r="D30" i="6"/>
  <c r="B30" i="6"/>
  <c r="L30" i="6"/>
  <c r="J30" i="6"/>
  <c r="F30" i="6"/>
  <c r="A31" i="6"/>
  <c r="M30" i="6"/>
  <c r="K30" i="6"/>
  <c r="B31" i="5"/>
  <c r="A32" i="5"/>
  <c r="D31" i="5"/>
  <c r="C31" i="5"/>
  <c r="E31" i="5"/>
  <c r="F31" i="5"/>
  <c r="G31" i="5"/>
  <c r="H31" i="5"/>
  <c r="I31" i="5"/>
  <c r="J31" i="5"/>
  <c r="K31" i="5"/>
  <c r="L31" i="5"/>
  <c r="M31" i="5"/>
  <c r="N31" i="5"/>
  <c r="O31" i="5"/>
  <c r="P31" i="5"/>
  <c r="D36" i="4"/>
  <c r="C36" i="4"/>
  <c r="A37" i="4"/>
  <c r="B36" i="4"/>
  <c r="E36" i="4"/>
  <c r="F36" i="4"/>
  <c r="G36" i="4"/>
  <c r="H36" i="4"/>
  <c r="I36" i="4"/>
  <c r="J36" i="4"/>
  <c r="K36" i="4"/>
  <c r="L36" i="4"/>
  <c r="M36" i="4"/>
  <c r="N36" i="4"/>
  <c r="O36" i="4"/>
  <c r="P36" i="4"/>
  <c r="L31" i="7"/>
  <c r="A32" i="7"/>
  <c r="J31" i="7"/>
  <c r="E31" i="7"/>
  <c r="C31" i="7"/>
  <c r="I31" i="7"/>
  <c r="G31" i="7"/>
  <c r="M31" i="7"/>
  <c r="K31" i="7"/>
  <c r="F31" i="7"/>
  <c r="D31" i="7"/>
  <c r="B31" i="7"/>
  <c r="H31" i="7"/>
  <c r="J30" i="1"/>
  <c r="L30" i="1"/>
  <c r="A31" i="1"/>
  <c r="D30" i="1"/>
  <c r="F30" i="1"/>
  <c r="H30" i="1"/>
  <c r="M30" i="1"/>
  <c r="K30" i="1"/>
  <c r="B30" i="1"/>
  <c r="E30" i="1"/>
  <c r="C30" i="1"/>
  <c r="I30" i="1"/>
  <c r="G30" i="1"/>
  <c r="C30" i="2"/>
  <c r="B30" i="2"/>
  <c r="E30" i="2"/>
  <c r="L30" i="2"/>
  <c r="A31" i="2"/>
  <c r="H30" i="2"/>
  <c r="J30" i="2"/>
  <c r="D30" i="2"/>
  <c r="F30" i="2"/>
  <c r="M30" i="2"/>
  <c r="I30" i="2"/>
  <c r="K30" i="2"/>
  <c r="G30" i="2"/>
  <c r="B37" i="4" l="1"/>
  <c r="D37" i="4"/>
  <c r="C37" i="4"/>
  <c r="A38" i="4"/>
  <c r="E37" i="4"/>
  <c r="F37" i="4"/>
  <c r="G37" i="4"/>
  <c r="H37" i="4"/>
  <c r="I37" i="4"/>
  <c r="J37" i="4"/>
  <c r="K37" i="4"/>
  <c r="L37" i="4"/>
  <c r="M37" i="4"/>
  <c r="N37" i="4"/>
  <c r="O37" i="4"/>
  <c r="P37" i="4"/>
  <c r="G32" i="7"/>
  <c r="B32" i="7"/>
  <c r="E32" i="7"/>
  <c r="K32" i="7"/>
  <c r="F32" i="7"/>
  <c r="I32" i="7"/>
  <c r="D32" i="7"/>
  <c r="A33" i="7"/>
  <c r="M32" i="7"/>
  <c r="H32" i="7"/>
  <c r="L32" i="7"/>
  <c r="J32" i="7"/>
  <c r="C32" i="7"/>
  <c r="J31" i="6"/>
  <c r="C31" i="6"/>
  <c r="G31" i="6"/>
  <c r="E31" i="6"/>
  <c r="K31" i="6"/>
  <c r="H31" i="6"/>
  <c r="I31" i="6"/>
  <c r="D31" i="6"/>
  <c r="M31" i="6"/>
  <c r="F31" i="6"/>
  <c r="L31" i="6"/>
  <c r="A32" i="6"/>
  <c r="B31" i="6"/>
  <c r="B32" i="5"/>
  <c r="A33" i="5"/>
  <c r="D32" i="5"/>
  <c r="C32" i="5"/>
  <c r="E32" i="5"/>
  <c r="F32" i="5"/>
  <c r="G32" i="5"/>
  <c r="H32" i="5"/>
  <c r="I32" i="5"/>
  <c r="J32" i="5"/>
  <c r="K32" i="5"/>
  <c r="L32" i="5"/>
  <c r="M32" i="5"/>
  <c r="N32" i="5"/>
  <c r="O32" i="5"/>
  <c r="P32" i="5"/>
  <c r="L31" i="1"/>
  <c r="A32" i="1"/>
  <c r="B31" i="1"/>
  <c r="C31" i="1"/>
  <c r="F31" i="1"/>
  <c r="H31" i="1"/>
  <c r="J31" i="1"/>
  <c r="G31" i="1"/>
  <c r="E31" i="1"/>
  <c r="K31" i="1"/>
  <c r="I31" i="1"/>
  <c r="D31" i="1"/>
  <c r="M31" i="1"/>
  <c r="C31" i="2"/>
  <c r="F31" i="2"/>
  <c r="E31" i="2"/>
  <c r="B31" i="2"/>
  <c r="J31" i="2"/>
  <c r="L31" i="2"/>
  <c r="D31" i="2"/>
  <c r="H31" i="2"/>
  <c r="M31" i="2"/>
  <c r="A32" i="2"/>
  <c r="I31" i="2"/>
  <c r="K31" i="2"/>
  <c r="G31" i="2"/>
  <c r="F34" i="3"/>
  <c r="E34" i="3"/>
  <c r="H34" i="3"/>
  <c r="I34" i="3"/>
  <c r="B34" i="3"/>
  <c r="G34" i="3"/>
  <c r="D34" i="3"/>
  <c r="K34" i="3"/>
  <c r="C34" i="3"/>
  <c r="M34" i="3"/>
  <c r="L34" i="3"/>
  <c r="A36" i="3"/>
  <c r="J34" i="3"/>
  <c r="I33" i="7" l="1"/>
  <c r="F33" i="7"/>
  <c r="G33" i="7"/>
  <c r="D33" i="7"/>
  <c r="M33" i="7"/>
  <c r="J33" i="7"/>
  <c r="K33" i="7"/>
  <c r="H33" i="7"/>
  <c r="A34" i="7"/>
  <c r="L33" i="7"/>
  <c r="E33" i="7"/>
  <c r="C33" i="7"/>
  <c r="B33" i="7"/>
  <c r="E36" i="3"/>
  <c r="A37" i="3"/>
  <c r="G36" i="3"/>
  <c r="F36" i="3"/>
  <c r="B36" i="3"/>
  <c r="J36" i="3"/>
  <c r="K36" i="3"/>
  <c r="H36" i="3"/>
  <c r="L36" i="3"/>
  <c r="M36" i="3"/>
  <c r="D36" i="3"/>
  <c r="C36" i="3"/>
  <c r="I36" i="3"/>
  <c r="A33" i="1"/>
  <c r="C32" i="1"/>
  <c r="D32" i="1"/>
  <c r="H32" i="1"/>
  <c r="J32" i="1"/>
  <c r="L32" i="1"/>
  <c r="I32" i="1"/>
  <c r="B32" i="1"/>
  <c r="M32" i="1"/>
  <c r="F32" i="1"/>
  <c r="G32" i="1"/>
  <c r="E32" i="1"/>
  <c r="K32" i="1"/>
  <c r="D33" i="5"/>
  <c r="C33" i="5"/>
  <c r="A34" i="5"/>
  <c r="B33" i="5"/>
  <c r="E33" i="5"/>
  <c r="F33" i="5"/>
  <c r="G33" i="5"/>
  <c r="H33" i="5"/>
  <c r="I33" i="5"/>
  <c r="J33" i="5"/>
  <c r="K33" i="5"/>
  <c r="L33" i="5"/>
  <c r="M33" i="5"/>
  <c r="N33" i="5"/>
  <c r="O33" i="5"/>
  <c r="P33" i="5"/>
  <c r="A39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A33" i="2"/>
  <c r="J32" i="2"/>
  <c r="M32" i="2"/>
  <c r="L32" i="2"/>
  <c r="C32" i="2"/>
  <c r="F32" i="2"/>
  <c r="H32" i="2"/>
  <c r="K32" i="2"/>
  <c r="D32" i="2"/>
  <c r="G32" i="2"/>
  <c r="B32" i="2"/>
  <c r="I32" i="2"/>
  <c r="E32" i="2"/>
  <c r="A33" i="6"/>
  <c r="F32" i="6"/>
  <c r="C32" i="6"/>
  <c r="K32" i="6"/>
  <c r="D32" i="6"/>
  <c r="I32" i="6"/>
  <c r="L32" i="6"/>
  <c r="M32" i="6"/>
  <c r="H32" i="6"/>
  <c r="B32" i="6"/>
  <c r="E32" i="6"/>
  <c r="J32" i="6"/>
  <c r="G32" i="6"/>
  <c r="C33" i="1" l="1"/>
  <c r="D33" i="1"/>
  <c r="F33" i="1"/>
  <c r="B33" i="1"/>
  <c r="J33" i="1"/>
  <c r="L33" i="1"/>
  <c r="A34" i="1"/>
  <c r="H33" i="1"/>
  <c r="G33" i="1"/>
  <c r="E33" i="1"/>
  <c r="K33" i="1"/>
  <c r="I33" i="1"/>
  <c r="M33" i="1"/>
  <c r="M33" i="2"/>
  <c r="I33" i="2"/>
  <c r="L33" i="2"/>
  <c r="K33" i="2"/>
  <c r="B33" i="2"/>
  <c r="E33" i="2"/>
  <c r="A34" i="2"/>
  <c r="G33" i="2"/>
  <c r="C33" i="2"/>
  <c r="D33" i="2"/>
  <c r="H33" i="2"/>
  <c r="F33" i="2"/>
  <c r="J33" i="2"/>
  <c r="B39" i="4"/>
  <c r="D39" i="4"/>
  <c r="A40" i="4"/>
  <c r="C39" i="4"/>
  <c r="E39" i="4"/>
  <c r="F39" i="4"/>
  <c r="G39" i="4"/>
  <c r="H39" i="4"/>
  <c r="I39" i="4"/>
  <c r="J39" i="4"/>
  <c r="K39" i="4"/>
  <c r="L39" i="4"/>
  <c r="M39" i="4"/>
  <c r="N39" i="4"/>
  <c r="O39" i="4"/>
  <c r="P39" i="4"/>
  <c r="H37" i="3"/>
  <c r="G37" i="3"/>
  <c r="D37" i="3"/>
  <c r="M37" i="3"/>
  <c r="A38" i="3"/>
  <c r="I37" i="3"/>
  <c r="C37" i="3"/>
  <c r="B37" i="3"/>
  <c r="E37" i="3"/>
  <c r="J37" i="3"/>
  <c r="L37" i="3"/>
  <c r="K37" i="3"/>
  <c r="F37" i="3"/>
  <c r="J33" i="6"/>
  <c r="E33" i="6"/>
  <c r="D33" i="6"/>
  <c r="I33" i="6"/>
  <c r="G33" i="6"/>
  <c r="M33" i="6"/>
  <c r="L33" i="6"/>
  <c r="K33" i="6"/>
  <c r="H33" i="6"/>
  <c r="A34" i="6"/>
  <c r="F33" i="6"/>
  <c r="B33" i="6"/>
  <c r="C33" i="6"/>
  <c r="B34" i="5"/>
  <c r="A36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M34" i="7"/>
  <c r="H34" i="7"/>
  <c r="K34" i="7"/>
  <c r="F34" i="7"/>
  <c r="L34" i="7"/>
  <c r="A36" i="7"/>
  <c r="J34" i="7"/>
  <c r="E34" i="7"/>
  <c r="C34" i="7"/>
  <c r="I34" i="7"/>
  <c r="G34" i="7"/>
  <c r="B34" i="7"/>
  <c r="D34" i="7"/>
  <c r="G36" i="7" l="1"/>
  <c r="D36" i="7"/>
  <c r="E36" i="7"/>
  <c r="B36" i="7"/>
  <c r="K36" i="7"/>
  <c r="H36" i="7"/>
  <c r="I36" i="7"/>
  <c r="F36" i="7"/>
  <c r="L36" i="7"/>
  <c r="J36" i="7"/>
  <c r="C36" i="7"/>
  <c r="A37" i="7"/>
  <c r="M36" i="7"/>
  <c r="H38" i="3"/>
  <c r="M38" i="3"/>
  <c r="G38" i="3"/>
  <c r="A39" i="3"/>
  <c r="D38" i="3"/>
  <c r="L38" i="3"/>
  <c r="I38" i="3"/>
  <c r="K38" i="3"/>
  <c r="C38" i="3"/>
  <c r="F38" i="3"/>
  <c r="E38" i="3"/>
  <c r="J38" i="3"/>
  <c r="B38" i="3"/>
  <c r="F34" i="1"/>
  <c r="J34" i="1"/>
  <c r="A36" i="1"/>
  <c r="E34" i="1"/>
  <c r="M34" i="1"/>
  <c r="B34" i="1"/>
  <c r="I34" i="1"/>
  <c r="K34" i="1"/>
  <c r="C34" i="1"/>
  <c r="G34" i="1"/>
  <c r="D34" i="1"/>
  <c r="H34" i="1"/>
  <c r="L34" i="1"/>
  <c r="C36" i="5"/>
  <c r="D36" i="5"/>
  <c r="B36" i="5"/>
  <c r="A37" i="5"/>
  <c r="E36" i="5"/>
  <c r="F36" i="5"/>
  <c r="G36" i="5"/>
  <c r="H36" i="5"/>
  <c r="I36" i="5"/>
  <c r="J36" i="5"/>
  <c r="K36" i="5"/>
  <c r="L36" i="5"/>
  <c r="M36" i="5"/>
  <c r="N36" i="5"/>
  <c r="O36" i="5"/>
  <c r="P36" i="5"/>
  <c r="D40" i="4"/>
  <c r="C40" i="4"/>
  <c r="A42" i="4"/>
  <c r="B40" i="4"/>
  <c r="E40" i="4"/>
  <c r="F40" i="4"/>
  <c r="G40" i="4"/>
  <c r="H40" i="4"/>
  <c r="I40" i="4"/>
  <c r="J40" i="4"/>
  <c r="K40" i="4"/>
  <c r="L40" i="4"/>
  <c r="M40" i="4"/>
  <c r="N40" i="4"/>
  <c r="O40" i="4"/>
  <c r="P40" i="4"/>
  <c r="C34" i="2"/>
  <c r="L34" i="2"/>
  <c r="D34" i="2"/>
  <c r="K34" i="2"/>
  <c r="F34" i="2"/>
  <c r="M34" i="2"/>
  <c r="G34" i="2"/>
  <c r="B34" i="2"/>
  <c r="I34" i="2"/>
  <c r="J34" i="2"/>
  <c r="E34" i="2"/>
  <c r="H34" i="2"/>
  <c r="A36" i="2"/>
  <c r="I34" i="6"/>
  <c r="H34" i="6"/>
  <c r="M34" i="6"/>
  <c r="B34" i="6"/>
  <c r="J34" i="6"/>
  <c r="F34" i="6"/>
  <c r="E34" i="6"/>
  <c r="C34" i="6"/>
  <c r="G34" i="6"/>
  <c r="L34" i="6"/>
  <c r="A36" i="6"/>
  <c r="D34" i="6"/>
  <c r="K34" i="6"/>
  <c r="E36" i="6" l="1"/>
  <c r="D36" i="6"/>
  <c r="C36" i="6"/>
  <c r="I36" i="6"/>
  <c r="L36" i="6"/>
  <c r="G36" i="6"/>
  <c r="H36" i="6"/>
  <c r="K36" i="6"/>
  <c r="A37" i="6"/>
  <c r="J36" i="6"/>
  <c r="F36" i="6"/>
  <c r="B36" i="6"/>
  <c r="M36" i="6"/>
  <c r="C36" i="2"/>
  <c r="F36" i="2"/>
  <c r="B36" i="2"/>
  <c r="K36" i="2"/>
  <c r="M36" i="2"/>
  <c r="G36" i="2"/>
  <c r="A37" i="2"/>
  <c r="I36" i="2"/>
  <c r="L36" i="2"/>
  <c r="E36" i="2"/>
  <c r="H36" i="2"/>
  <c r="J36" i="2"/>
  <c r="D36" i="2"/>
  <c r="G37" i="7"/>
  <c r="B37" i="7"/>
  <c r="E37" i="7"/>
  <c r="K37" i="7"/>
  <c r="F37" i="7"/>
  <c r="I37" i="7"/>
  <c r="D37" i="7"/>
  <c r="A38" i="7"/>
  <c r="M37" i="7"/>
  <c r="C37" i="7"/>
  <c r="L37" i="7"/>
  <c r="J37" i="7"/>
  <c r="H37" i="7"/>
  <c r="D42" i="4"/>
  <c r="C42" i="4"/>
  <c r="A43" i="4"/>
  <c r="B42" i="4"/>
  <c r="E42" i="4"/>
  <c r="F42" i="4"/>
  <c r="G42" i="4"/>
  <c r="H42" i="4"/>
  <c r="I42" i="4"/>
  <c r="J42" i="4"/>
  <c r="K42" i="4"/>
  <c r="L42" i="4"/>
  <c r="M42" i="4"/>
  <c r="N42" i="4"/>
  <c r="O42" i="4"/>
  <c r="P42" i="4"/>
  <c r="F36" i="1"/>
  <c r="A37" i="1"/>
  <c r="L36" i="1"/>
  <c r="M36" i="1"/>
  <c r="J36" i="1"/>
  <c r="B36" i="1"/>
  <c r="E36" i="1"/>
  <c r="G36" i="1"/>
  <c r="H36" i="1"/>
  <c r="C36" i="1"/>
  <c r="I36" i="1"/>
  <c r="K36" i="1"/>
  <c r="D36" i="1"/>
  <c r="D37" i="5"/>
  <c r="C37" i="5"/>
  <c r="A38" i="5"/>
  <c r="B37" i="5"/>
  <c r="E37" i="5"/>
  <c r="F37" i="5"/>
  <c r="G37" i="5"/>
  <c r="H37" i="5"/>
  <c r="I37" i="5"/>
  <c r="J37" i="5"/>
  <c r="K37" i="5"/>
  <c r="L37" i="5"/>
  <c r="M37" i="5"/>
  <c r="N37" i="5"/>
  <c r="O37" i="5"/>
  <c r="P37" i="5"/>
  <c r="H39" i="3"/>
  <c r="I39" i="3"/>
  <c r="D39" i="3"/>
  <c r="K39" i="3"/>
  <c r="J39" i="3"/>
  <c r="A40" i="3"/>
  <c r="C39" i="3"/>
  <c r="L39" i="3"/>
  <c r="B39" i="3"/>
  <c r="M39" i="3"/>
  <c r="G39" i="3"/>
  <c r="F39" i="3"/>
  <c r="E39" i="3"/>
  <c r="B38" i="5" l="1"/>
  <c r="A39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A38" i="2"/>
  <c r="C37" i="2"/>
  <c r="J37" i="2"/>
  <c r="M37" i="2"/>
  <c r="L37" i="2"/>
  <c r="K37" i="2"/>
  <c r="D37" i="2"/>
  <c r="B37" i="2"/>
  <c r="G37" i="2"/>
  <c r="F37" i="2"/>
  <c r="H37" i="2"/>
  <c r="I37" i="2"/>
  <c r="E37" i="2"/>
  <c r="B40" i="3"/>
  <c r="K40" i="3"/>
  <c r="L40" i="3"/>
  <c r="E40" i="3"/>
  <c r="H40" i="3"/>
  <c r="M40" i="3"/>
  <c r="F40" i="3"/>
  <c r="G40" i="3"/>
  <c r="I40" i="3"/>
  <c r="A42" i="3"/>
  <c r="C40" i="3"/>
  <c r="D40" i="3"/>
  <c r="J40" i="3"/>
  <c r="A44" i="4"/>
  <c r="D43" i="4"/>
  <c r="C43" i="4"/>
  <c r="B43" i="4"/>
  <c r="E43" i="4"/>
  <c r="F43" i="4"/>
  <c r="G43" i="4"/>
  <c r="H43" i="4"/>
  <c r="I43" i="4"/>
  <c r="J43" i="4"/>
  <c r="K43" i="4"/>
  <c r="L43" i="4"/>
  <c r="M43" i="4"/>
  <c r="N43" i="4"/>
  <c r="O43" i="4"/>
  <c r="P43" i="4"/>
  <c r="I38" i="7"/>
  <c r="F38" i="7"/>
  <c r="G38" i="7"/>
  <c r="D38" i="7"/>
  <c r="M38" i="7"/>
  <c r="J38" i="7"/>
  <c r="K38" i="7"/>
  <c r="H38" i="7"/>
  <c r="A39" i="7"/>
  <c r="L38" i="7"/>
  <c r="E38" i="7"/>
  <c r="C38" i="7"/>
  <c r="B38" i="7"/>
  <c r="A38" i="1"/>
  <c r="F37" i="1"/>
  <c r="J37" i="1"/>
  <c r="B37" i="1"/>
  <c r="K37" i="1"/>
  <c r="H37" i="1"/>
  <c r="D37" i="1"/>
  <c r="M37" i="1"/>
  <c r="L37" i="1"/>
  <c r="E37" i="1"/>
  <c r="G37" i="1"/>
  <c r="C37" i="1"/>
  <c r="I37" i="1"/>
  <c r="E37" i="6"/>
  <c r="C37" i="6"/>
  <c r="I37" i="6"/>
  <c r="H37" i="6"/>
  <c r="G37" i="6"/>
  <c r="D37" i="6"/>
  <c r="L37" i="6"/>
  <c r="K37" i="6"/>
  <c r="F37" i="6"/>
  <c r="A38" i="6"/>
  <c r="B37" i="6"/>
  <c r="M37" i="6"/>
  <c r="J37" i="6"/>
  <c r="F38" i="1" l="1"/>
  <c r="J38" i="1"/>
  <c r="A39" i="1"/>
  <c r="K38" i="1"/>
  <c r="G38" i="1"/>
  <c r="I38" i="1"/>
  <c r="M38" i="1"/>
  <c r="C38" i="1"/>
  <c r="D38" i="1"/>
  <c r="E38" i="1"/>
  <c r="B38" i="1"/>
  <c r="L38" i="1"/>
  <c r="H38" i="1"/>
  <c r="L42" i="3"/>
  <c r="H42" i="3"/>
  <c r="G42" i="3"/>
  <c r="B42" i="3"/>
  <c r="C42" i="3"/>
  <c r="D42" i="3"/>
  <c r="F42" i="3"/>
  <c r="K42" i="3"/>
  <c r="J42" i="3"/>
  <c r="A43" i="3"/>
  <c r="I42" i="3"/>
  <c r="M42" i="3"/>
  <c r="E42" i="3"/>
  <c r="A45" i="4"/>
  <c r="B44" i="4"/>
  <c r="D44" i="4"/>
  <c r="C44" i="4"/>
  <c r="E44" i="4"/>
  <c r="F44" i="4"/>
  <c r="G44" i="4"/>
  <c r="H44" i="4"/>
  <c r="I44" i="4"/>
  <c r="J44" i="4"/>
  <c r="K44" i="4"/>
  <c r="L44" i="4"/>
  <c r="M44" i="4"/>
  <c r="N44" i="4"/>
  <c r="O44" i="4"/>
  <c r="P44" i="4"/>
  <c r="M39" i="7"/>
  <c r="H39" i="7"/>
  <c r="L39" i="7"/>
  <c r="I39" i="7"/>
  <c r="G39" i="7"/>
  <c r="A40" i="7"/>
  <c r="D39" i="7"/>
  <c r="K39" i="7"/>
  <c r="B39" i="7"/>
  <c r="J39" i="7"/>
  <c r="E39" i="7"/>
  <c r="C39" i="7"/>
  <c r="F39" i="7"/>
  <c r="B39" i="5"/>
  <c r="A40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M38" i="6"/>
  <c r="B38" i="6"/>
  <c r="J38" i="6"/>
  <c r="A39" i="6"/>
  <c r="L38" i="6"/>
  <c r="K38" i="6"/>
  <c r="I38" i="6"/>
  <c r="C38" i="6"/>
  <c r="H38" i="6"/>
  <c r="D38" i="6"/>
  <c r="G38" i="6"/>
  <c r="F38" i="6"/>
  <c r="E38" i="6"/>
  <c r="C38" i="2"/>
  <c r="F38" i="2"/>
  <c r="E38" i="2"/>
  <c r="H38" i="2"/>
  <c r="B38" i="2"/>
  <c r="D38" i="2"/>
  <c r="G38" i="2"/>
  <c r="L38" i="2"/>
  <c r="K38" i="2"/>
  <c r="A39" i="2"/>
  <c r="I38" i="2"/>
  <c r="M38" i="2"/>
  <c r="J38" i="2"/>
  <c r="G40" i="7" l="1"/>
  <c r="D40" i="7"/>
  <c r="K40" i="7"/>
  <c r="H40" i="7"/>
  <c r="F40" i="7"/>
  <c r="M40" i="7"/>
  <c r="B40" i="7"/>
  <c r="L40" i="7"/>
  <c r="J40" i="7"/>
  <c r="E40" i="7"/>
  <c r="I40" i="7"/>
  <c r="C40" i="7"/>
  <c r="A42" i="7"/>
  <c r="H43" i="3"/>
  <c r="L43" i="3"/>
  <c r="B43" i="3"/>
  <c r="C43" i="3"/>
  <c r="I43" i="3"/>
  <c r="M43" i="3"/>
  <c r="E43" i="3"/>
  <c r="G43" i="3"/>
  <c r="J43" i="3"/>
  <c r="D43" i="3"/>
  <c r="F43" i="3"/>
  <c r="K43" i="3"/>
  <c r="A44" i="3"/>
  <c r="A40" i="2"/>
  <c r="C39" i="2"/>
  <c r="J39" i="2"/>
  <c r="M39" i="2"/>
  <c r="I39" i="2"/>
  <c r="B39" i="2"/>
  <c r="K39" i="2"/>
  <c r="D39" i="2"/>
  <c r="F39" i="2"/>
  <c r="H39" i="2"/>
  <c r="E39" i="2"/>
  <c r="G39" i="2"/>
  <c r="L39" i="2"/>
  <c r="A46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J39" i="1"/>
  <c r="A40" i="1"/>
  <c r="F39" i="1"/>
  <c r="I39" i="1"/>
  <c r="H39" i="1"/>
  <c r="E39" i="1"/>
  <c r="C39" i="1"/>
  <c r="M39" i="1"/>
  <c r="B39" i="1"/>
  <c r="G39" i="1"/>
  <c r="L39" i="1"/>
  <c r="K39" i="1"/>
  <c r="D39" i="1"/>
  <c r="M39" i="6"/>
  <c r="B39" i="6"/>
  <c r="J39" i="6"/>
  <c r="K39" i="6"/>
  <c r="D39" i="6"/>
  <c r="E39" i="6"/>
  <c r="I39" i="6"/>
  <c r="C39" i="6"/>
  <c r="L39" i="6"/>
  <c r="G39" i="6"/>
  <c r="A40" i="6"/>
  <c r="H39" i="6"/>
  <c r="F39" i="6"/>
  <c r="B40" i="5"/>
  <c r="D40" i="5"/>
  <c r="A42" i="5"/>
  <c r="C40" i="5"/>
  <c r="E40" i="5"/>
  <c r="F40" i="5"/>
  <c r="G40" i="5"/>
  <c r="H40" i="5"/>
  <c r="I40" i="5"/>
  <c r="J40" i="5"/>
  <c r="K40" i="5"/>
  <c r="L40" i="5"/>
  <c r="M40" i="5"/>
  <c r="N40" i="5"/>
  <c r="O40" i="5"/>
  <c r="P40" i="5"/>
  <c r="B46" i="4" l="1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E40" i="6"/>
  <c r="D40" i="6"/>
  <c r="I40" i="6"/>
  <c r="L40" i="6"/>
  <c r="C40" i="6"/>
  <c r="A42" i="6"/>
  <c r="K40" i="6"/>
  <c r="J40" i="6"/>
  <c r="B40" i="6"/>
  <c r="G40" i="6"/>
  <c r="F40" i="6"/>
  <c r="H40" i="6"/>
  <c r="M40" i="6"/>
  <c r="G42" i="7"/>
  <c r="B42" i="7"/>
  <c r="K42" i="7"/>
  <c r="F42" i="7"/>
  <c r="I42" i="7"/>
  <c r="E42" i="7"/>
  <c r="A43" i="7"/>
  <c r="D42" i="7"/>
  <c r="M42" i="7"/>
  <c r="H42" i="7"/>
  <c r="L42" i="7"/>
  <c r="J42" i="7"/>
  <c r="C42" i="7"/>
  <c r="B40" i="2"/>
  <c r="K40" i="2"/>
  <c r="A42" i="2"/>
  <c r="I40" i="2"/>
  <c r="M40" i="2"/>
  <c r="E40" i="2"/>
  <c r="L40" i="2"/>
  <c r="F40" i="2"/>
  <c r="H40" i="2"/>
  <c r="G40" i="2"/>
  <c r="D40" i="2"/>
  <c r="J40" i="2"/>
  <c r="C40" i="2"/>
  <c r="L44" i="3"/>
  <c r="A45" i="3"/>
  <c r="C44" i="3"/>
  <c r="G44" i="3"/>
  <c r="H44" i="3"/>
  <c r="I44" i="3"/>
  <c r="J44" i="3"/>
  <c r="M44" i="3"/>
  <c r="B44" i="3"/>
  <c r="D44" i="3"/>
  <c r="F44" i="3"/>
  <c r="K44" i="3"/>
  <c r="E44" i="3"/>
  <c r="D42" i="5"/>
  <c r="B42" i="5"/>
  <c r="C42" i="5"/>
  <c r="A43" i="5"/>
  <c r="E42" i="5"/>
  <c r="F42" i="5"/>
  <c r="G42" i="5"/>
  <c r="H42" i="5"/>
  <c r="I42" i="5"/>
  <c r="J42" i="5"/>
  <c r="K42" i="5"/>
  <c r="L42" i="5"/>
  <c r="M42" i="5"/>
  <c r="N42" i="5"/>
  <c r="O42" i="5"/>
  <c r="P42" i="5"/>
  <c r="J40" i="1"/>
  <c r="A42" i="1"/>
  <c r="B40" i="1"/>
  <c r="F40" i="1"/>
  <c r="E40" i="1"/>
  <c r="G40" i="1"/>
  <c r="D40" i="1"/>
  <c r="M40" i="1"/>
  <c r="L40" i="1"/>
  <c r="H40" i="1"/>
  <c r="I40" i="1"/>
  <c r="K40" i="1"/>
  <c r="C40" i="1"/>
  <c r="C45" i="3" l="1"/>
  <c r="J45" i="3"/>
  <c r="E45" i="3"/>
  <c r="D45" i="3"/>
  <c r="A46" i="3"/>
  <c r="B45" i="3"/>
  <c r="G45" i="3"/>
  <c r="I45" i="3"/>
  <c r="F45" i="3"/>
  <c r="H45" i="3"/>
  <c r="M45" i="3"/>
  <c r="K45" i="3"/>
  <c r="L45" i="3"/>
  <c r="B43" i="5"/>
  <c r="D43" i="5"/>
  <c r="A44" i="5"/>
  <c r="C43" i="5"/>
  <c r="E43" i="5"/>
  <c r="F43" i="5"/>
  <c r="G43" i="5"/>
  <c r="H43" i="5"/>
  <c r="I43" i="5"/>
  <c r="J43" i="5"/>
  <c r="K43" i="5"/>
  <c r="L43" i="5"/>
  <c r="M43" i="5"/>
  <c r="N43" i="5"/>
  <c r="O43" i="5"/>
  <c r="P43" i="5"/>
  <c r="A43" i="6"/>
  <c r="F42" i="6"/>
  <c r="C42" i="6"/>
  <c r="E42" i="6"/>
  <c r="M42" i="6"/>
  <c r="J42" i="6"/>
  <c r="I42" i="6"/>
  <c r="B42" i="6"/>
  <c r="L42" i="6"/>
  <c r="G42" i="6"/>
  <c r="H42" i="6"/>
  <c r="K42" i="6"/>
  <c r="D42" i="6"/>
  <c r="I43" i="7"/>
  <c r="F43" i="7"/>
  <c r="M43" i="7"/>
  <c r="J43" i="7"/>
  <c r="H43" i="7"/>
  <c r="D43" i="7"/>
  <c r="A44" i="7"/>
  <c r="L43" i="7"/>
  <c r="K43" i="7"/>
  <c r="E43" i="7"/>
  <c r="C43" i="7"/>
  <c r="G43" i="7"/>
  <c r="B43" i="7"/>
  <c r="F42" i="1"/>
  <c r="J42" i="1"/>
  <c r="C42" i="1"/>
  <c r="A43" i="1"/>
  <c r="E42" i="1"/>
  <c r="B42" i="1"/>
  <c r="G42" i="1"/>
  <c r="H42" i="1"/>
  <c r="D42" i="1"/>
  <c r="M42" i="1"/>
  <c r="L42" i="1"/>
  <c r="I42" i="1"/>
  <c r="K42" i="1"/>
  <c r="F42" i="2"/>
  <c r="I42" i="2"/>
  <c r="B42" i="2"/>
  <c r="E42" i="2"/>
  <c r="L42" i="2"/>
  <c r="G42" i="2"/>
  <c r="K42" i="2"/>
  <c r="A43" i="2"/>
  <c r="H42" i="2"/>
  <c r="J42" i="2"/>
  <c r="C42" i="2"/>
  <c r="D42" i="2"/>
  <c r="M42" i="2"/>
  <c r="A45" i="5" l="1"/>
  <c r="C44" i="5"/>
  <c r="D44" i="5"/>
  <c r="B44" i="5"/>
  <c r="E44" i="5"/>
  <c r="F44" i="5"/>
  <c r="G44" i="5"/>
  <c r="H44" i="5"/>
  <c r="I44" i="5"/>
  <c r="J44" i="5"/>
  <c r="K44" i="5"/>
  <c r="L44" i="5"/>
  <c r="M44" i="5"/>
  <c r="N44" i="5"/>
  <c r="O44" i="5"/>
  <c r="P44" i="5"/>
  <c r="E43" i="6"/>
  <c r="D43" i="6"/>
  <c r="I43" i="6"/>
  <c r="L43" i="6"/>
  <c r="F43" i="6"/>
  <c r="B43" i="6"/>
  <c r="A44" i="6"/>
  <c r="H43" i="6"/>
  <c r="M43" i="6"/>
  <c r="C43" i="6"/>
  <c r="K43" i="6"/>
  <c r="J43" i="6"/>
  <c r="G43" i="6"/>
  <c r="M43" i="2"/>
  <c r="I43" i="2"/>
  <c r="L43" i="2"/>
  <c r="G43" i="2"/>
  <c r="B43" i="2"/>
  <c r="K43" i="2"/>
  <c r="F43" i="2"/>
  <c r="C43" i="2"/>
  <c r="J43" i="2"/>
  <c r="D43" i="2"/>
  <c r="E43" i="2"/>
  <c r="A44" i="2"/>
  <c r="H43" i="2"/>
  <c r="F43" i="1"/>
  <c r="J43" i="1"/>
  <c r="A44" i="1"/>
  <c r="D43" i="1"/>
  <c r="K43" i="1"/>
  <c r="L43" i="1"/>
  <c r="M43" i="1"/>
  <c r="G43" i="1"/>
  <c r="I43" i="1"/>
  <c r="C43" i="1"/>
  <c r="E43" i="1"/>
  <c r="B43" i="1"/>
  <c r="H43" i="1"/>
  <c r="J46" i="3"/>
  <c r="L46" i="3"/>
  <c r="F46" i="3"/>
  <c r="G46" i="3"/>
  <c r="H46" i="3"/>
  <c r="K46" i="3"/>
  <c r="E46" i="3"/>
  <c r="I46" i="3"/>
  <c r="C46" i="3"/>
  <c r="B46" i="3"/>
  <c r="D46" i="3"/>
  <c r="M46" i="3"/>
  <c r="M44" i="7"/>
  <c r="H44" i="7"/>
  <c r="K44" i="7"/>
  <c r="F44" i="7"/>
  <c r="L44" i="7"/>
  <c r="A45" i="7"/>
  <c r="J44" i="7"/>
  <c r="E44" i="7"/>
  <c r="C44" i="7"/>
  <c r="I44" i="7"/>
  <c r="B44" i="7"/>
  <c r="G44" i="7"/>
  <c r="D44" i="7"/>
  <c r="J44" i="6" l="1"/>
  <c r="E44" i="6"/>
  <c r="G44" i="6"/>
  <c r="L44" i="6"/>
  <c r="C44" i="6"/>
  <c r="K44" i="6"/>
  <c r="D44" i="6"/>
  <c r="F44" i="6"/>
  <c r="B44" i="6"/>
  <c r="I44" i="6"/>
  <c r="A45" i="6"/>
  <c r="H44" i="6"/>
  <c r="M44" i="6"/>
  <c r="F44" i="1"/>
  <c r="J44" i="1"/>
  <c r="A45" i="1"/>
  <c r="M44" i="1"/>
  <c r="B44" i="1"/>
  <c r="I44" i="1"/>
  <c r="K44" i="1"/>
  <c r="C44" i="1"/>
  <c r="L44" i="1"/>
  <c r="E44" i="1"/>
  <c r="G44" i="1"/>
  <c r="D44" i="1"/>
  <c r="H44" i="1"/>
  <c r="G45" i="7"/>
  <c r="D45" i="7"/>
  <c r="E45" i="7"/>
  <c r="B45" i="7"/>
  <c r="K45" i="7"/>
  <c r="H45" i="7"/>
  <c r="M45" i="7"/>
  <c r="C45" i="7"/>
  <c r="A46" i="7"/>
  <c r="L45" i="7"/>
  <c r="I45" i="7"/>
  <c r="F45" i="7"/>
  <c r="J45" i="7"/>
  <c r="D44" i="2"/>
  <c r="G44" i="2"/>
  <c r="C44" i="2"/>
  <c r="I44" i="2"/>
  <c r="B44" i="2"/>
  <c r="K44" i="2"/>
  <c r="A45" i="2"/>
  <c r="F44" i="2"/>
  <c r="H44" i="2"/>
  <c r="E44" i="2"/>
  <c r="M44" i="2"/>
  <c r="J44" i="2"/>
  <c r="L44" i="2"/>
  <c r="D45" i="5"/>
  <c r="C45" i="5"/>
  <c r="A46" i="5"/>
  <c r="B45" i="5"/>
  <c r="E45" i="5"/>
  <c r="F45" i="5"/>
  <c r="G45" i="5"/>
  <c r="H45" i="5"/>
  <c r="I45" i="5"/>
  <c r="J45" i="5"/>
  <c r="K45" i="5"/>
  <c r="L45" i="5"/>
  <c r="M45" i="5"/>
  <c r="N45" i="5"/>
  <c r="O45" i="5"/>
  <c r="P45" i="5"/>
  <c r="F45" i="1" l="1"/>
  <c r="A46" i="1"/>
  <c r="B45" i="1"/>
  <c r="I45" i="1"/>
  <c r="L45" i="1"/>
  <c r="K45" i="1"/>
  <c r="E45" i="1"/>
  <c r="G45" i="1"/>
  <c r="M45" i="1"/>
  <c r="D45" i="1"/>
  <c r="J45" i="1"/>
  <c r="C45" i="1"/>
  <c r="H45" i="1"/>
  <c r="D46" i="5"/>
  <c r="C46" i="5"/>
  <c r="B46" i="5"/>
  <c r="E46" i="5"/>
  <c r="F46" i="5"/>
  <c r="G46" i="5"/>
  <c r="H46" i="5"/>
  <c r="I46" i="5"/>
  <c r="J46" i="5"/>
  <c r="K46" i="5"/>
  <c r="L46" i="5"/>
  <c r="M46" i="5"/>
  <c r="N46" i="5"/>
  <c r="O46" i="5"/>
  <c r="P46" i="5"/>
  <c r="E46" i="7"/>
  <c r="I46" i="7"/>
  <c r="D46" i="7"/>
  <c r="F46" i="7"/>
  <c r="K46" i="7"/>
  <c r="M46" i="7"/>
  <c r="B46" i="7"/>
  <c r="C46" i="7"/>
  <c r="J46" i="7"/>
  <c r="H46" i="7"/>
  <c r="G46" i="7"/>
  <c r="L46" i="7"/>
  <c r="I45" i="6"/>
  <c r="L45" i="6"/>
  <c r="G45" i="6"/>
  <c r="H45" i="6"/>
  <c r="A46" i="6"/>
  <c r="D45" i="6"/>
  <c r="C45" i="6"/>
  <c r="M45" i="6"/>
  <c r="F45" i="6"/>
  <c r="K45" i="6"/>
  <c r="B45" i="6"/>
  <c r="E45" i="6"/>
  <c r="J45" i="6"/>
  <c r="G45" i="2"/>
  <c r="J45" i="2"/>
  <c r="C45" i="2"/>
  <c r="F45" i="2"/>
  <c r="I45" i="2"/>
  <c r="K45" i="2"/>
  <c r="L45" i="2"/>
  <c r="D45" i="2"/>
  <c r="E45" i="2"/>
  <c r="A46" i="2"/>
  <c r="M45" i="2"/>
  <c r="B45" i="2"/>
  <c r="H45" i="2"/>
  <c r="L46" i="2" l="1"/>
  <c r="C46" i="2"/>
  <c r="B46" i="2"/>
  <c r="D46" i="2"/>
  <c r="I46" i="2"/>
  <c r="H46" i="2"/>
  <c r="M46" i="2"/>
  <c r="E46" i="2"/>
  <c r="G46" i="2"/>
  <c r="J46" i="2"/>
  <c r="K46" i="2"/>
  <c r="F46" i="2"/>
  <c r="F46" i="1"/>
  <c r="J46" i="1"/>
  <c r="G46" i="1"/>
  <c r="I46" i="1"/>
  <c r="C46" i="1"/>
  <c r="H46" i="1"/>
  <c r="E46" i="1"/>
  <c r="B46" i="1"/>
  <c r="D46" i="1"/>
  <c r="L46" i="1"/>
  <c r="K46" i="1"/>
  <c r="M46" i="1"/>
  <c r="K46" i="6"/>
  <c r="L46" i="6"/>
  <c r="H46" i="6"/>
  <c r="G46" i="6"/>
  <c r="I46" i="6"/>
  <c r="F46" i="6"/>
  <c r="M46" i="6"/>
  <c r="B46" i="6"/>
  <c r="D46" i="6"/>
  <c r="C46" i="6"/>
  <c r="E46" i="6"/>
  <c r="J46" i="6"/>
</calcChain>
</file>

<file path=xl/sharedStrings.xml><?xml version="1.0" encoding="utf-8"?>
<sst xmlns="http://schemas.openxmlformats.org/spreadsheetml/2006/main" count="39" uniqueCount="29">
  <si>
    <t>Table 1</t>
  </si>
  <si>
    <t>Future Value of Lump Sum Factors</t>
  </si>
  <si>
    <t>Future Value of $1 at the end of n periods</t>
  </si>
  <si>
    <r>
      <t>FV Factor = (1+i)</t>
    </r>
    <r>
      <rPr>
        <b/>
        <vertAlign val="superscript"/>
        <sz val="10"/>
        <rFont val="Souvenir Lt BT"/>
        <family val="1"/>
      </rPr>
      <t>n</t>
    </r>
  </si>
  <si>
    <t>n</t>
  </si>
  <si>
    <t>Table 2</t>
  </si>
  <si>
    <t>Present Value of Lump Sum Factors</t>
  </si>
  <si>
    <t>Present Value of $1 to be received at the end of n periods</t>
  </si>
  <si>
    <r>
      <t>PV Factor = 1/(1+i)</t>
    </r>
    <r>
      <rPr>
        <b/>
        <vertAlign val="superscript"/>
        <sz val="10"/>
        <rFont val="Souvenir Lt BT"/>
        <family val="1"/>
      </rPr>
      <t>n</t>
    </r>
  </si>
  <si>
    <t>Table 3</t>
  </si>
  <si>
    <r>
      <t>Annuity Factor = i/(1-(1+i)</t>
    </r>
    <r>
      <rPr>
        <b/>
        <vertAlign val="superscript"/>
        <sz val="10"/>
        <rFont val="Souvenir Lt BT"/>
        <family val="1"/>
      </rPr>
      <t>-n</t>
    </r>
    <r>
      <rPr>
        <b/>
        <sz val="10"/>
        <rFont val="Souvenir Lt BT"/>
        <family val="1"/>
      </rPr>
      <t>)</t>
    </r>
  </si>
  <si>
    <t>Table 4</t>
  </si>
  <si>
    <t>Monthly Payments Required to Amortize a $1,000 Loan</t>
  </si>
  <si>
    <t>term in</t>
  </si>
  <si>
    <t>Annual Interest Rate</t>
  </si>
  <si>
    <t>years</t>
  </si>
  <si>
    <t>Table 5</t>
  </si>
  <si>
    <t>Quarterly Payments Required to Amortize a $1,000 Loan</t>
  </si>
  <si>
    <t>Table 6</t>
  </si>
  <si>
    <t>Future Value of Annuity Factors</t>
  </si>
  <si>
    <t>Table 7</t>
  </si>
  <si>
    <t>Present Value of Annuity Factors</t>
  </si>
  <si>
    <r>
      <t>PVA Factor = (1-(1+i)</t>
    </r>
    <r>
      <rPr>
        <b/>
        <vertAlign val="superscript"/>
        <sz val="10"/>
        <rFont val="Souvenir Lt BT"/>
        <family val="1"/>
      </rPr>
      <t>-n</t>
    </r>
    <r>
      <rPr>
        <b/>
        <sz val="10"/>
        <rFont val="Souvenir Lt BT"/>
        <family val="1"/>
      </rPr>
      <t>)/i</t>
    </r>
  </si>
  <si>
    <t>Payments made at Beginning of Period</t>
  </si>
  <si>
    <t>Payments received at end of Period</t>
  </si>
  <si>
    <r>
      <t>FVA Factor = [((1+i)</t>
    </r>
    <r>
      <rPr>
        <b/>
        <vertAlign val="superscript"/>
        <sz val="10"/>
        <rFont val="Souvenir Lt BT"/>
        <family val="1"/>
      </rPr>
      <t>(n+1)</t>
    </r>
    <r>
      <rPr>
        <b/>
        <sz val="10"/>
        <rFont val="Souvenir Lt BT"/>
        <family val="1"/>
      </rPr>
      <t xml:space="preserve"> -1)/ i] - 1</t>
    </r>
  </si>
  <si>
    <t>Beginning of Period</t>
  </si>
  <si>
    <t>End of Period</t>
  </si>
  <si>
    <t>Annual Loan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</si>
</sst>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"/>
    <numFmt numFmtId="165" formatCode="0.0%"/>
    <numFmt numFmtId="166" formatCode="_(* #,##0_);_(* \(#,##0\);_(* &quot;-&quot;??_);_(@_)"/>
  </numFmts>
  <fonts count="1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Souvenir Lt BT"/>
      <family val="1"/>
    </font>
    <font>
      <sz val="8"/>
      <name val="Souvenir Lt BT"/>
      <family val="1"/>
    </font>
    <font>
      <b/>
      <sz val="8"/>
      <name val="Souvenir Lt BT"/>
      <family val="1"/>
    </font>
    <font>
      <b/>
      <sz val="10"/>
      <name val="Souvenir Lt BT"/>
      <family val="1"/>
    </font>
    <font>
      <b/>
      <vertAlign val="superscript"/>
      <sz val="10"/>
      <name val="Souvenir Lt BT"/>
      <family val="1"/>
    </font>
    <font>
      <b/>
      <sz val="8"/>
      <name val="Souvenir Lt BT"/>
    </font>
    <font>
      <sz val="9"/>
      <name val="Souvenir Lt BT"/>
      <family val="1"/>
    </font>
    <font>
      <b/>
      <sz val="9"/>
      <name val="Souvenir Lt BT"/>
      <family val="1"/>
    </font>
    <font>
      <b/>
      <sz val="12"/>
      <name val="Souvenir Lt BT"/>
    </font>
    <font>
      <b/>
      <sz val="14"/>
      <name val="Souvenir Lt BT"/>
    </font>
    <font>
      <b/>
      <sz val="10"/>
      <name val="Souvenir Lt BT"/>
    </font>
    <font>
      <b/>
      <sz val="14"/>
      <name val="Souvenir Lt BT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0">
    <xf numFmtId="0" fontId="0" fillId="0" borderId="0" xfId="0"/>
    <xf numFmtId="164" fontId="4" fillId="0" borderId="0" xfId="0" applyNumberFormat="1" applyFont="1"/>
    <xf numFmtId="0" fontId="4" fillId="0" borderId="0" xfId="0" applyFont="1"/>
    <xf numFmtId="9" fontId="3" fillId="0" borderId="0" xfId="2" applyFont="1" applyBorder="1"/>
    <xf numFmtId="9" fontId="1" fillId="0" borderId="0" xfId="2" applyFont="1" applyBorder="1"/>
    <xf numFmtId="0" fontId="5" fillId="0" borderId="0" xfId="0" applyFont="1"/>
    <xf numFmtId="164" fontId="6" fillId="0" borderId="0" xfId="0" applyNumberFormat="1" applyFont="1"/>
    <xf numFmtId="166" fontId="7" fillId="0" borderId="0" xfId="1" applyNumberFormat="1" applyFont="1" applyBorder="1"/>
    <xf numFmtId="49" fontId="8" fillId="0" borderId="0" xfId="1" applyNumberFormat="1" applyFont="1" applyBorder="1"/>
    <xf numFmtId="166" fontId="7" fillId="0" borderId="1" xfId="1" applyNumberFormat="1" applyFont="1" applyBorder="1" applyAlignment="1">
      <alignment horizontal="right"/>
    </xf>
    <xf numFmtId="9" fontId="7" fillId="0" borderId="2" xfId="2" applyFont="1" applyBorder="1"/>
    <xf numFmtId="166" fontId="7" fillId="0" borderId="3" xfId="1" applyNumberFormat="1" applyFont="1" applyBorder="1" applyAlignment="1">
      <alignment horizontal="right"/>
    </xf>
    <xf numFmtId="166" fontId="7" fillId="0" borderId="3" xfId="1" applyNumberFormat="1" applyFont="1" applyBorder="1"/>
    <xf numFmtId="164" fontId="7" fillId="0" borderId="0" xfId="0" applyNumberFormat="1" applyFont="1" applyAlignment="1">
      <alignment horizontal="centerContinuous"/>
    </xf>
    <xf numFmtId="49" fontId="8" fillId="0" borderId="0" xfId="1" quotePrefix="1" applyNumberFormat="1" applyFont="1" applyBorder="1"/>
    <xf numFmtId="164" fontId="10" fillId="0" borderId="0" xfId="0" applyNumberFormat="1" applyFont="1"/>
    <xf numFmtId="164" fontId="11" fillId="0" borderId="0" xfId="0" applyNumberFormat="1" applyFont="1"/>
    <xf numFmtId="0" fontId="11" fillId="0" borderId="0" xfId="0" applyFont="1"/>
    <xf numFmtId="164" fontId="11" fillId="0" borderId="0" xfId="0" applyNumberFormat="1" applyFont="1" applyAlignment="1">
      <alignment horizontal="centerContinuous"/>
    </xf>
    <xf numFmtId="0" fontId="11" fillId="0" borderId="0" xfId="0" applyFont="1" applyAlignment="1">
      <alignment horizontal="centerContinuous"/>
    </xf>
    <xf numFmtId="49" fontId="7" fillId="0" borderId="3" xfId="0" applyNumberFormat="1" applyFont="1" applyBorder="1" applyAlignment="1">
      <alignment horizontal="left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164" fontId="12" fillId="0" borderId="0" xfId="0" applyNumberFormat="1" applyFont="1" applyAlignment="1">
      <alignment horizontal="centerContinuous"/>
    </xf>
    <xf numFmtId="0" fontId="12" fillId="0" borderId="0" xfId="0" applyFont="1" applyAlignment="1">
      <alignment horizontal="centerContinuous"/>
    </xf>
    <xf numFmtId="49" fontId="7" fillId="0" borderId="1" xfId="1" applyNumberFormat="1" applyFont="1" applyBorder="1" applyAlignment="1">
      <alignment horizontal="left"/>
    </xf>
    <xf numFmtId="165" fontId="7" fillId="0" borderId="2" xfId="2" applyNumberFormat="1" applyFont="1" applyBorder="1"/>
    <xf numFmtId="164" fontId="6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right"/>
    </xf>
    <xf numFmtId="166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2" fontId="10" fillId="0" borderId="0" xfId="0" applyNumberFormat="1" applyFont="1"/>
    <xf numFmtId="164" fontId="6" fillId="0" borderId="0" xfId="0" quotePrefix="1" applyNumberFormat="1" applyFont="1"/>
    <xf numFmtId="9" fontId="0" fillId="0" borderId="0" xfId="0" applyNumberFormat="1"/>
    <xf numFmtId="166" fontId="14" fillId="0" borderId="0" xfId="1" applyNumberFormat="1" applyFont="1" applyBorder="1" applyAlignment="1">
      <alignment horizontal="center"/>
    </xf>
    <xf numFmtId="166" fontId="15" fillId="0" borderId="0" xfId="1" applyNumberFormat="1" applyFont="1" applyBorder="1" applyAlignment="1">
      <alignment horizontal="center"/>
    </xf>
    <xf numFmtId="166" fontId="13" fillId="0" borderId="0" xfId="1" applyNumberFormat="1" applyFont="1" applyBorder="1" applyAlignment="1">
      <alignment horizontal="center"/>
    </xf>
    <xf numFmtId="166" fontId="7" fillId="0" borderId="0" xfId="1" applyNumberFormat="1" applyFont="1" applyBorder="1" applyAlignment="1">
      <alignment horizontal="center"/>
    </xf>
    <xf numFmtId="166" fontId="16" fillId="0" borderId="0" xfId="1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showGridLines="0" zoomScaleNormal="100" workbookViewId="0">
      <selection activeCell="P17" sqref="P17"/>
    </sheetView>
  </sheetViews>
  <sheetFormatPr defaultRowHeight="12.75"/>
  <cols>
    <col min="1" max="1" width="4.5703125" style="7" customWidth="1"/>
    <col min="2" max="8" width="7" style="6" customWidth="1"/>
    <col min="9" max="10" width="7.85546875" style="6" customWidth="1"/>
    <col min="11" max="11" width="8.42578125" style="6" customWidth="1"/>
    <col min="12" max="12" width="8" style="6" customWidth="1"/>
    <col min="13" max="13" width="8.5703125" style="6" customWidth="1"/>
    <col min="14" max="14" width="4.85546875" style="1" customWidth="1"/>
    <col min="15" max="16" width="9.140625" style="2"/>
  </cols>
  <sheetData>
    <row r="1" spans="1:16" ht="15.75">
      <c r="M1" s="29" t="s">
        <v>0</v>
      </c>
    </row>
    <row r="2" spans="1:16" ht="18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6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6" ht="15.75">
      <c r="A4" s="5"/>
      <c r="B4" s="14" t="s">
        <v>3</v>
      </c>
      <c r="F4" s="5"/>
      <c r="G4" s="6" t="s">
        <v>26</v>
      </c>
    </row>
    <row r="5" spans="1:16" s="4" customFormat="1" ht="15" customHeight="1" thickBot="1">
      <c r="A5" s="9" t="s">
        <v>4</v>
      </c>
      <c r="B5" s="10">
        <v>0.01</v>
      </c>
      <c r="C5" s="10">
        <v>0.02</v>
      </c>
      <c r="D5" s="10">
        <v>0.03</v>
      </c>
      <c r="E5" s="10">
        <v>0.04</v>
      </c>
      <c r="F5" s="10">
        <v>0.05</v>
      </c>
      <c r="G5" s="10">
        <v>0.06</v>
      </c>
      <c r="H5" s="10">
        <v>7.0000000000000007E-2</v>
      </c>
      <c r="I5" s="10">
        <v>0.08</v>
      </c>
      <c r="J5" s="10">
        <v>0.09</v>
      </c>
      <c r="K5" s="10">
        <v>0.1</v>
      </c>
      <c r="L5" s="10">
        <v>0.11</v>
      </c>
      <c r="M5" s="10">
        <v>0.12</v>
      </c>
      <c r="N5" s="3"/>
      <c r="O5" s="3"/>
      <c r="P5" s="3"/>
    </row>
    <row r="6" spans="1:16" ht="12.6" customHeight="1">
      <c r="A6" s="11">
        <v>1</v>
      </c>
      <c r="B6" s="15">
        <f>(1+B$5)^$A6</f>
        <v>1.01</v>
      </c>
      <c r="C6" s="15">
        <f t="shared" ref="C6:M6" si="0">(1+C$5)^$A6</f>
        <v>1.02</v>
      </c>
      <c r="D6" s="15">
        <f t="shared" si="0"/>
        <v>1.03</v>
      </c>
      <c r="E6" s="15">
        <f t="shared" si="0"/>
        <v>1.04</v>
      </c>
      <c r="F6" s="15">
        <f t="shared" si="0"/>
        <v>1.05</v>
      </c>
      <c r="G6" s="15">
        <f t="shared" si="0"/>
        <v>1.06</v>
      </c>
      <c r="H6" s="15">
        <f t="shared" si="0"/>
        <v>1.07</v>
      </c>
      <c r="I6" s="15">
        <f t="shared" si="0"/>
        <v>1.08</v>
      </c>
      <c r="J6" s="15">
        <f t="shared" si="0"/>
        <v>1.0900000000000001</v>
      </c>
      <c r="K6" s="15">
        <f t="shared" si="0"/>
        <v>1.1000000000000001</v>
      </c>
      <c r="L6" s="15">
        <f t="shared" si="0"/>
        <v>1.1100000000000001</v>
      </c>
      <c r="M6" s="15">
        <f t="shared" si="0"/>
        <v>1.1200000000000001</v>
      </c>
    </row>
    <row r="7" spans="1:16" ht="12.6" customHeight="1">
      <c r="A7" s="12">
        <f>A6+1</f>
        <v>2</v>
      </c>
      <c r="B7" s="15">
        <f t="shared" ref="B7:M25" si="1">(1+B$5)^$A7</f>
        <v>1.0201</v>
      </c>
      <c r="C7" s="15">
        <f t="shared" si="1"/>
        <v>1.0404</v>
      </c>
      <c r="D7" s="15">
        <f t="shared" si="1"/>
        <v>1.0609</v>
      </c>
      <c r="E7" s="15">
        <f t="shared" si="1"/>
        <v>1.0816000000000001</v>
      </c>
      <c r="F7" s="15">
        <f t="shared" si="1"/>
        <v>1.1025</v>
      </c>
      <c r="G7" s="15">
        <f t="shared" si="1"/>
        <v>1.1236000000000002</v>
      </c>
      <c r="H7" s="15">
        <f t="shared" si="1"/>
        <v>1.1449</v>
      </c>
      <c r="I7" s="15">
        <f t="shared" si="1"/>
        <v>1.1664000000000001</v>
      </c>
      <c r="J7" s="15">
        <f t="shared" si="1"/>
        <v>1.1881000000000002</v>
      </c>
      <c r="K7" s="15">
        <f t="shared" si="1"/>
        <v>1.2100000000000002</v>
      </c>
      <c r="L7" s="15">
        <f t="shared" si="1"/>
        <v>1.2321000000000002</v>
      </c>
      <c r="M7" s="15">
        <f t="shared" si="1"/>
        <v>1.2544000000000002</v>
      </c>
    </row>
    <row r="8" spans="1:16" ht="12.6" customHeight="1">
      <c r="A8" s="12">
        <f>A7+1</f>
        <v>3</v>
      </c>
      <c r="B8" s="15">
        <f t="shared" si="1"/>
        <v>1.0303009999999999</v>
      </c>
      <c r="C8" s="15">
        <f t="shared" si="1"/>
        <v>1.0612079999999999</v>
      </c>
      <c r="D8" s="15">
        <f t="shared" si="1"/>
        <v>1.092727</v>
      </c>
      <c r="E8" s="15">
        <f t="shared" si="1"/>
        <v>1.1248640000000001</v>
      </c>
      <c r="F8" s="15">
        <f t="shared" si="1"/>
        <v>1.1576250000000001</v>
      </c>
      <c r="G8" s="15">
        <f t="shared" si="1"/>
        <v>1.1910160000000003</v>
      </c>
      <c r="H8" s="15">
        <f t="shared" si="1"/>
        <v>1.2250430000000001</v>
      </c>
      <c r="I8" s="15">
        <f t="shared" si="1"/>
        <v>1.2597120000000002</v>
      </c>
      <c r="J8" s="15">
        <f t="shared" si="1"/>
        <v>1.2950290000000002</v>
      </c>
      <c r="K8" s="15">
        <f t="shared" si="1"/>
        <v>1.3310000000000004</v>
      </c>
      <c r="L8" s="15">
        <f t="shared" si="1"/>
        <v>1.3676310000000003</v>
      </c>
      <c r="M8" s="15">
        <f t="shared" si="1"/>
        <v>1.4049280000000004</v>
      </c>
    </row>
    <row r="9" spans="1:16" ht="12.6" customHeight="1">
      <c r="A9" s="12">
        <f>A8+1</f>
        <v>4</v>
      </c>
      <c r="B9" s="15">
        <f t="shared" si="1"/>
        <v>1.04060401</v>
      </c>
      <c r="C9" s="15">
        <f t="shared" si="1"/>
        <v>1.08243216</v>
      </c>
      <c r="D9" s="15">
        <f t="shared" si="1"/>
        <v>1.1255088099999999</v>
      </c>
      <c r="E9" s="15">
        <f t="shared" si="1"/>
        <v>1.1698585600000002</v>
      </c>
      <c r="F9" s="15">
        <f t="shared" si="1"/>
        <v>1.21550625</v>
      </c>
      <c r="G9" s="15">
        <f t="shared" si="1"/>
        <v>1.2624769600000003</v>
      </c>
      <c r="H9" s="15">
        <f t="shared" si="1"/>
        <v>1.31079601</v>
      </c>
      <c r="I9" s="15">
        <f t="shared" si="1"/>
        <v>1.3604889600000003</v>
      </c>
      <c r="J9" s="15">
        <f t="shared" si="1"/>
        <v>1.4115816100000003</v>
      </c>
      <c r="K9" s="15">
        <f t="shared" si="1"/>
        <v>1.4641000000000004</v>
      </c>
      <c r="L9" s="15">
        <f t="shared" si="1"/>
        <v>1.5180704100000004</v>
      </c>
      <c r="M9" s="15">
        <f t="shared" si="1"/>
        <v>1.5735193600000004</v>
      </c>
    </row>
    <row r="10" spans="1:16" ht="12.6" customHeight="1">
      <c r="A10" s="12">
        <f>A9+1</f>
        <v>5</v>
      </c>
      <c r="B10" s="15">
        <f t="shared" si="1"/>
        <v>1.0510100500999999</v>
      </c>
      <c r="C10" s="15">
        <f t="shared" si="1"/>
        <v>1.1040808032</v>
      </c>
      <c r="D10" s="15">
        <f t="shared" si="1"/>
        <v>1.1592740742999998</v>
      </c>
      <c r="E10" s="15">
        <f t="shared" si="1"/>
        <v>1.2166529024000003</v>
      </c>
      <c r="F10" s="15">
        <f t="shared" si="1"/>
        <v>1.2762815625000001</v>
      </c>
      <c r="G10" s="15">
        <f t="shared" si="1"/>
        <v>1.3382255776000005</v>
      </c>
      <c r="H10" s="15">
        <f t="shared" si="1"/>
        <v>1.4025517307000002</v>
      </c>
      <c r="I10" s="15">
        <f t="shared" si="1"/>
        <v>1.4693280768000003</v>
      </c>
      <c r="J10" s="15">
        <f t="shared" si="1"/>
        <v>1.5386239549000005</v>
      </c>
      <c r="K10" s="15">
        <f t="shared" si="1"/>
        <v>1.6105100000000006</v>
      </c>
      <c r="L10" s="15">
        <f t="shared" si="1"/>
        <v>1.6850581551000006</v>
      </c>
      <c r="M10" s="15">
        <f t="shared" si="1"/>
        <v>1.7623416832000005</v>
      </c>
    </row>
    <row r="11" spans="1:16" ht="12.6" customHeight="1">
      <c r="A11" s="12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6" ht="12.6" customHeight="1">
      <c r="A12" s="12">
        <f>A10+1</f>
        <v>6</v>
      </c>
      <c r="B12" s="15">
        <f t="shared" si="1"/>
        <v>1.0615201506010001</v>
      </c>
      <c r="C12" s="15">
        <f t="shared" si="1"/>
        <v>1.1261624192640001</v>
      </c>
      <c r="D12" s="15">
        <f t="shared" si="1"/>
        <v>1.1940522965289999</v>
      </c>
      <c r="E12" s="15">
        <f t="shared" si="1"/>
        <v>1.2653190184960004</v>
      </c>
      <c r="F12" s="15">
        <f t="shared" si="1"/>
        <v>1.340095640625</v>
      </c>
      <c r="G12" s="15">
        <f t="shared" si="1"/>
        <v>1.4185191122560006</v>
      </c>
      <c r="H12" s="15">
        <f t="shared" si="1"/>
        <v>1.5007303518490001</v>
      </c>
      <c r="I12" s="15">
        <f t="shared" si="1"/>
        <v>1.5868743229440005</v>
      </c>
      <c r="J12" s="15">
        <f t="shared" si="1"/>
        <v>1.6771001108410006</v>
      </c>
      <c r="K12" s="15">
        <f t="shared" si="1"/>
        <v>1.7715610000000008</v>
      </c>
      <c r="L12" s="15">
        <f t="shared" si="1"/>
        <v>1.8704145521610007</v>
      </c>
      <c r="M12" s="15">
        <f t="shared" si="1"/>
        <v>1.9738226851840008</v>
      </c>
    </row>
    <row r="13" spans="1:16" ht="12.6" customHeight="1">
      <c r="A13" s="12">
        <f>A12+1</f>
        <v>7</v>
      </c>
      <c r="B13" s="15">
        <f t="shared" si="1"/>
        <v>1.0721353521070098</v>
      </c>
      <c r="C13" s="15">
        <f t="shared" si="1"/>
        <v>1.1486856676492798</v>
      </c>
      <c r="D13" s="15">
        <f t="shared" si="1"/>
        <v>1.22987386542487</v>
      </c>
      <c r="E13" s="15">
        <f t="shared" si="1"/>
        <v>1.3159317792358403</v>
      </c>
      <c r="F13" s="15">
        <f t="shared" si="1"/>
        <v>1.4071004226562502</v>
      </c>
      <c r="G13" s="15">
        <f t="shared" si="1"/>
        <v>1.5036302589913608</v>
      </c>
      <c r="H13" s="15">
        <f t="shared" si="1"/>
        <v>1.6057814764784302</v>
      </c>
      <c r="I13" s="15">
        <f t="shared" si="1"/>
        <v>1.7138242687795207</v>
      </c>
      <c r="J13" s="15">
        <f t="shared" si="1"/>
        <v>1.8280391208166906</v>
      </c>
      <c r="K13" s="15">
        <f t="shared" si="1"/>
        <v>1.9487171000000012</v>
      </c>
      <c r="L13" s="15">
        <f t="shared" si="1"/>
        <v>2.0761601528987108</v>
      </c>
      <c r="M13" s="15">
        <f t="shared" si="1"/>
        <v>2.210681407406081</v>
      </c>
    </row>
    <row r="14" spans="1:16" ht="12.6" customHeight="1">
      <c r="A14" s="12">
        <f>A13+1</f>
        <v>8</v>
      </c>
      <c r="B14" s="15">
        <f t="shared" si="1"/>
        <v>1.0828567056280802</v>
      </c>
      <c r="C14" s="15">
        <f t="shared" si="1"/>
        <v>1.1716593810022655</v>
      </c>
      <c r="D14" s="15">
        <f t="shared" si="1"/>
        <v>1.2667700813876159</v>
      </c>
      <c r="E14" s="15">
        <f t="shared" si="1"/>
        <v>1.3685690504052741</v>
      </c>
      <c r="F14" s="15">
        <f t="shared" si="1"/>
        <v>1.4774554437890626</v>
      </c>
      <c r="G14" s="15">
        <f t="shared" si="1"/>
        <v>1.5938480745308423</v>
      </c>
      <c r="H14" s="15">
        <f t="shared" si="1"/>
        <v>1.7181861798319202</v>
      </c>
      <c r="I14" s="15">
        <f t="shared" si="1"/>
        <v>1.8509302102818823</v>
      </c>
      <c r="J14" s="15">
        <f t="shared" si="1"/>
        <v>1.9925626416901929</v>
      </c>
      <c r="K14" s="15">
        <f t="shared" si="1"/>
        <v>2.1435888100000011</v>
      </c>
      <c r="L14" s="15">
        <f t="shared" si="1"/>
        <v>2.3045377697175695</v>
      </c>
      <c r="M14" s="15">
        <f t="shared" si="1"/>
        <v>2.4759631762948109</v>
      </c>
    </row>
    <row r="15" spans="1:16" ht="12.6" customHeight="1">
      <c r="A15" s="12">
        <f>A14+1</f>
        <v>9</v>
      </c>
      <c r="B15" s="15">
        <f t="shared" si="1"/>
        <v>1.0936852726843611</v>
      </c>
      <c r="C15" s="15">
        <f t="shared" si="1"/>
        <v>1.1950925686223108</v>
      </c>
      <c r="D15" s="15">
        <f t="shared" si="1"/>
        <v>1.3047731838292445</v>
      </c>
      <c r="E15" s="15">
        <f t="shared" si="1"/>
        <v>1.4233118124214852</v>
      </c>
      <c r="F15" s="15">
        <f t="shared" si="1"/>
        <v>1.5513282159785158</v>
      </c>
      <c r="G15" s="15">
        <f t="shared" si="1"/>
        <v>1.6894789590026928</v>
      </c>
      <c r="H15" s="15">
        <f t="shared" si="1"/>
        <v>1.8384592124201549</v>
      </c>
      <c r="I15" s="15">
        <f t="shared" si="1"/>
        <v>1.9990046271044331</v>
      </c>
      <c r="J15" s="15">
        <f t="shared" si="1"/>
        <v>2.1718932794423105</v>
      </c>
      <c r="K15" s="15">
        <f t="shared" si="1"/>
        <v>2.3579476910000015</v>
      </c>
      <c r="L15" s="15">
        <f t="shared" si="1"/>
        <v>2.5580369243865024</v>
      </c>
      <c r="M15" s="15">
        <f t="shared" si="1"/>
        <v>2.7730787574501883</v>
      </c>
    </row>
    <row r="16" spans="1:16" ht="12.6" customHeight="1">
      <c r="A16" s="12">
        <f>A15+1</f>
        <v>10</v>
      </c>
      <c r="B16" s="15">
        <f t="shared" si="1"/>
        <v>1.1046221254112047</v>
      </c>
      <c r="C16" s="15">
        <f t="shared" si="1"/>
        <v>1.2189944199947571</v>
      </c>
      <c r="D16" s="15">
        <f t="shared" si="1"/>
        <v>1.3439163793441218</v>
      </c>
      <c r="E16" s="15">
        <f t="shared" si="1"/>
        <v>1.4802442849183446</v>
      </c>
      <c r="F16" s="15">
        <f t="shared" si="1"/>
        <v>1.6288946267774416</v>
      </c>
      <c r="G16" s="15">
        <f t="shared" si="1"/>
        <v>1.7908476965428546</v>
      </c>
      <c r="H16" s="15">
        <f t="shared" si="1"/>
        <v>1.9671513572895656</v>
      </c>
      <c r="I16" s="15">
        <f t="shared" si="1"/>
        <v>2.1589249972727877</v>
      </c>
      <c r="J16" s="15">
        <f t="shared" si="1"/>
        <v>2.3673636745921187</v>
      </c>
      <c r="K16" s="15">
        <f t="shared" si="1"/>
        <v>2.5937424601000019</v>
      </c>
      <c r="L16" s="15">
        <f t="shared" si="1"/>
        <v>2.839420986069018</v>
      </c>
      <c r="M16" s="15">
        <f t="shared" si="1"/>
        <v>3.1058482083442112</v>
      </c>
    </row>
    <row r="17" spans="1:13" ht="12.6" customHeight="1">
      <c r="A17" s="12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ht="12.6" customHeight="1">
      <c r="A18" s="12">
        <f>A16+1</f>
        <v>11</v>
      </c>
      <c r="B18" s="15">
        <f t="shared" si="1"/>
        <v>1.1156683466653166</v>
      </c>
      <c r="C18" s="15">
        <f t="shared" si="1"/>
        <v>1.243374308394652</v>
      </c>
      <c r="D18" s="15">
        <f t="shared" si="1"/>
        <v>1.3842338707244455</v>
      </c>
      <c r="E18" s="15">
        <f t="shared" si="1"/>
        <v>1.5394540563150783</v>
      </c>
      <c r="F18" s="15">
        <f t="shared" si="1"/>
        <v>1.7103393581163138</v>
      </c>
      <c r="G18" s="15">
        <f t="shared" si="1"/>
        <v>1.8982985583354262</v>
      </c>
      <c r="H18" s="15">
        <f t="shared" si="1"/>
        <v>2.1048519522998355</v>
      </c>
      <c r="I18" s="15">
        <f t="shared" si="1"/>
        <v>2.3316389970546108</v>
      </c>
      <c r="J18" s="15">
        <f t="shared" si="1"/>
        <v>2.5804264053054093</v>
      </c>
      <c r="K18" s="15">
        <f t="shared" si="1"/>
        <v>2.8531167061100025</v>
      </c>
      <c r="L18" s="15">
        <f t="shared" si="1"/>
        <v>3.1517572945366101</v>
      </c>
      <c r="M18" s="15">
        <f t="shared" si="1"/>
        <v>3.4785499933455171</v>
      </c>
    </row>
    <row r="19" spans="1:13" ht="12.6" customHeight="1">
      <c r="A19" s="12">
        <f>A18+1</f>
        <v>12</v>
      </c>
      <c r="B19" s="15">
        <f t="shared" si="1"/>
        <v>1.1268250301319698</v>
      </c>
      <c r="C19" s="15">
        <f t="shared" si="1"/>
        <v>1.2682417945625453</v>
      </c>
      <c r="D19" s="15">
        <f t="shared" si="1"/>
        <v>1.4257608868461786</v>
      </c>
      <c r="E19" s="15">
        <f t="shared" si="1"/>
        <v>1.6010322185676817</v>
      </c>
      <c r="F19" s="15">
        <f t="shared" si="1"/>
        <v>1.7958563260221292</v>
      </c>
      <c r="G19" s="15">
        <f t="shared" si="1"/>
        <v>2.0121964718355518</v>
      </c>
      <c r="H19" s="15">
        <f t="shared" si="1"/>
        <v>2.2521915889608235</v>
      </c>
      <c r="I19" s="15">
        <f t="shared" si="1"/>
        <v>2.5181701168189798</v>
      </c>
      <c r="J19" s="15">
        <f t="shared" si="1"/>
        <v>2.812664781782896</v>
      </c>
      <c r="K19" s="15">
        <f t="shared" si="1"/>
        <v>3.1384283767210026</v>
      </c>
      <c r="L19" s="15">
        <f t="shared" si="1"/>
        <v>3.4984505969356374</v>
      </c>
      <c r="M19" s="15">
        <f t="shared" si="1"/>
        <v>3.8959759925469788</v>
      </c>
    </row>
    <row r="20" spans="1:13" ht="12.6" customHeight="1">
      <c r="A20" s="12">
        <f>A19+1</f>
        <v>13</v>
      </c>
      <c r="B20" s="15">
        <f t="shared" si="1"/>
        <v>1.1380932804332895</v>
      </c>
      <c r="C20" s="15">
        <f t="shared" si="1"/>
        <v>1.2936066304537961</v>
      </c>
      <c r="D20" s="15">
        <f t="shared" si="1"/>
        <v>1.4685337134515639</v>
      </c>
      <c r="E20" s="15">
        <f t="shared" si="1"/>
        <v>1.6650735073103891</v>
      </c>
      <c r="F20" s="15">
        <f t="shared" si="1"/>
        <v>1.885649142323236</v>
      </c>
      <c r="G20" s="15">
        <f t="shared" si="1"/>
        <v>2.1329282601456852</v>
      </c>
      <c r="H20" s="15">
        <f t="shared" si="1"/>
        <v>2.4098450001880813</v>
      </c>
      <c r="I20" s="15">
        <f t="shared" si="1"/>
        <v>2.7196237261644982</v>
      </c>
      <c r="J20" s="15">
        <f t="shared" si="1"/>
        <v>3.0658046121433573</v>
      </c>
      <c r="K20" s="15">
        <f t="shared" si="1"/>
        <v>3.4522712143931029</v>
      </c>
      <c r="L20" s="15">
        <f t="shared" si="1"/>
        <v>3.8832801625985578</v>
      </c>
      <c r="M20" s="15">
        <f t="shared" si="1"/>
        <v>4.363493111652617</v>
      </c>
    </row>
    <row r="21" spans="1:13" ht="12.6" customHeight="1">
      <c r="A21" s="12">
        <f>A20+1</f>
        <v>14</v>
      </c>
      <c r="B21" s="15">
        <f t="shared" si="1"/>
        <v>1.1494742132376226</v>
      </c>
      <c r="C21" s="15">
        <f t="shared" si="1"/>
        <v>1.3194787630628722</v>
      </c>
      <c r="D21" s="15">
        <f t="shared" si="1"/>
        <v>1.512589724855111</v>
      </c>
      <c r="E21" s="15">
        <f t="shared" si="1"/>
        <v>1.7316764476028046</v>
      </c>
      <c r="F21" s="15">
        <f t="shared" si="1"/>
        <v>1.9799315994393973</v>
      </c>
      <c r="G21" s="15">
        <f t="shared" si="1"/>
        <v>2.2609039557544262</v>
      </c>
      <c r="H21" s="15">
        <f t="shared" si="1"/>
        <v>2.5785341502012469</v>
      </c>
      <c r="I21" s="15">
        <f t="shared" si="1"/>
        <v>2.9371936242576586</v>
      </c>
      <c r="J21" s="15">
        <f t="shared" si="1"/>
        <v>3.3417270272362596</v>
      </c>
      <c r="K21" s="15">
        <f t="shared" si="1"/>
        <v>3.7974983358324139</v>
      </c>
      <c r="L21" s="15">
        <f t="shared" si="1"/>
        <v>4.3104409804843993</v>
      </c>
      <c r="M21" s="15">
        <f t="shared" si="1"/>
        <v>4.8871122850509314</v>
      </c>
    </row>
    <row r="22" spans="1:13" ht="12.6" customHeight="1">
      <c r="A22" s="12">
        <f>A21+1</f>
        <v>15</v>
      </c>
      <c r="B22" s="15">
        <f t="shared" si="1"/>
        <v>1.1609689553699984</v>
      </c>
      <c r="C22" s="15">
        <f t="shared" si="1"/>
        <v>1.3458683383241292</v>
      </c>
      <c r="D22" s="15">
        <f t="shared" si="1"/>
        <v>1.5579674166007644</v>
      </c>
      <c r="E22" s="15">
        <f t="shared" si="1"/>
        <v>1.8009435055069167</v>
      </c>
      <c r="F22" s="15">
        <f t="shared" si="1"/>
        <v>2.0789281794113679</v>
      </c>
      <c r="G22" s="15">
        <f t="shared" si="1"/>
        <v>2.3965581930996924</v>
      </c>
      <c r="H22" s="15">
        <f t="shared" si="1"/>
        <v>2.7590315407153345</v>
      </c>
      <c r="I22" s="15">
        <f t="shared" si="1"/>
        <v>3.1721691141982715</v>
      </c>
      <c r="J22" s="15">
        <f t="shared" si="1"/>
        <v>3.6424824596875229</v>
      </c>
      <c r="K22" s="15">
        <f t="shared" si="1"/>
        <v>4.1772481694156554</v>
      </c>
      <c r="L22" s="15">
        <f t="shared" si="1"/>
        <v>4.7845894883376827</v>
      </c>
      <c r="M22" s="15">
        <f t="shared" si="1"/>
        <v>5.4735657592570428</v>
      </c>
    </row>
    <row r="23" spans="1:13" ht="12.6" customHeight="1">
      <c r="A23" s="12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12.6" customHeight="1">
      <c r="A24" s="12">
        <f>A22+1</f>
        <v>16</v>
      </c>
      <c r="B24" s="15">
        <f t="shared" si="1"/>
        <v>1.1725786449236988</v>
      </c>
      <c r="C24" s="15">
        <f t="shared" si="1"/>
        <v>1.372785705090612</v>
      </c>
      <c r="D24" s="15">
        <f t="shared" si="1"/>
        <v>1.6047064390987871</v>
      </c>
      <c r="E24" s="15">
        <f t="shared" si="1"/>
        <v>1.8729812457271937</v>
      </c>
      <c r="F24" s="15">
        <f t="shared" si="1"/>
        <v>2.182874588381936</v>
      </c>
      <c r="G24" s="15">
        <f t="shared" si="1"/>
        <v>2.5403516846856733</v>
      </c>
      <c r="H24" s="15">
        <f t="shared" si="1"/>
        <v>2.9521637485654075</v>
      </c>
      <c r="I24" s="15">
        <f t="shared" si="1"/>
        <v>3.4259426433341331</v>
      </c>
      <c r="J24" s="15">
        <f t="shared" si="1"/>
        <v>3.9703058810594003</v>
      </c>
      <c r="K24" s="15">
        <f t="shared" si="1"/>
        <v>4.5949729863572211</v>
      </c>
      <c r="L24" s="15">
        <f t="shared" si="1"/>
        <v>5.3108943320548292</v>
      </c>
      <c r="M24" s="15">
        <f t="shared" si="1"/>
        <v>6.1303936503678891</v>
      </c>
    </row>
    <row r="25" spans="1:13" ht="12.6" customHeight="1">
      <c r="A25" s="12">
        <f>A24+1</f>
        <v>17</v>
      </c>
      <c r="B25" s="15">
        <f t="shared" si="1"/>
        <v>1.1843044313729358</v>
      </c>
      <c r="C25" s="15">
        <f t="shared" si="1"/>
        <v>1.4002414191924244</v>
      </c>
      <c r="D25" s="15">
        <f t="shared" si="1"/>
        <v>1.6528476322717507</v>
      </c>
      <c r="E25" s="15">
        <f t="shared" si="1"/>
        <v>1.9479004955562815</v>
      </c>
      <c r="F25" s="15">
        <f t="shared" si="1"/>
        <v>2.2920183178010332</v>
      </c>
      <c r="G25" s="15">
        <f t="shared" si="1"/>
        <v>2.692772785766814</v>
      </c>
      <c r="H25" s="15">
        <f t="shared" si="1"/>
        <v>3.1588152109649861</v>
      </c>
      <c r="I25" s="15">
        <f t="shared" si="1"/>
        <v>3.7000180548008639</v>
      </c>
      <c r="J25" s="15">
        <f t="shared" si="1"/>
        <v>4.3276334103547462</v>
      </c>
      <c r="K25" s="15">
        <f t="shared" si="1"/>
        <v>5.0544702849929433</v>
      </c>
      <c r="L25" s="15">
        <f t="shared" si="1"/>
        <v>5.8950927085808607</v>
      </c>
      <c r="M25" s="15">
        <f t="shared" si="1"/>
        <v>6.8660408884120363</v>
      </c>
    </row>
    <row r="26" spans="1:13" ht="12.6" customHeight="1">
      <c r="A26" s="12">
        <f>A25+1</f>
        <v>18</v>
      </c>
      <c r="B26" s="15">
        <f t="shared" ref="B26:M44" si="2">(1+B$5)^$A26</f>
        <v>1.1961474756866652</v>
      </c>
      <c r="C26" s="15">
        <f t="shared" si="2"/>
        <v>1.4282462475762727</v>
      </c>
      <c r="D26" s="15">
        <f t="shared" si="2"/>
        <v>1.7024330612399032</v>
      </c>
      <c r="E26" s="15">
        <f t="shared" si="2"/>
        <v>2.025816515378533</v>
      </c>
      <c r="F26" s="15">
        <f t="shared" si="2"/>
        <v>2.4066192336910848</v>
      </c>
      <c r="G26" s="15">
        <f t="shared" si="2"/>
        <v>2.8543391529128228</v>
      </c>
      <c r="H26" s="15">
        <f t="shared" si="2"/>
        <v>3.3799322757325352</v>
      </c>
      <c r="I26" s="15">
        <f t="shared" si="2"/>
        <v>3.9960194991849334</v>
      </c>
      <c r="J26" s="15">
        <f t="shared" si="2"/>
        <v>4.7171204172866741</v>
      </c>
      <c r="K26" s="15">
        <f t="shared" si="2"/>
        <v>5.5599173134922379</v>
      </c>
      <c r="L26" s="15">
        <f t="shared" si="2"/>
        <v>6.5435529065247557</v>
      </c>
      <c r="M26" s="15">
        <f t="shared" si="2"/>
        <v>7.6899657950214815</v>
      </c>
    </row>
    <row r="27" spans="1:13" ht="12.6" customHeight="1">
      <c r="A27" s="12">
        <f>A26+1</f>
        <v>19</v>
      </c>
      <c r="B27" s="15">
        <f t="shared" si="2"/>
        <v>1.2081089504435316</v>
      </c>
      <c r="C27" s="15">
        <f t="shared" si="2"/>
        <v>1.4568111725277981</v>
      </c>
      <c r="D27" s="15">
        <f t="shared" si="2"/>
        <v>1.7535060530771003</v>
      </c>
      <c r="E27" s="15">
        <f t="shared" si="2"/>
        <v>2.1068491759936743</v>
      </c>
      <c r="F27" s="15">
        <f t="shared" si="2"/>
        <v>2.526950195375639</v>
      </c>
      <c r="G27" s="15">
        <f t="shared" si="2"/>
        <v>3.0255995020875925</v>
      </c>
      <c r="H27" s="15">
        <f t="shared" si="2"/>
        <v>3.6165275350338129</v>
      </c>
      <c r="I27" s="15">
        <f t="shared" si="2"/>
        <v>4.3157010591197285</v>
      </c>
      <c r="J27" s="15">
        <f t="shared" si="2"/>
        <v>5.1416612548424752</v>
      </c>
      <c r="K27" s="15">
        <f t="shared" si="2"/>
        <v>6.1159090448414632</v>
      </c>
      <c r="L27" s="15">
        <f t="shared" si="2"/>
        <v>7.2633437262424794</v>
      </c>
      <c r="M27" s="15">
        <f t="shared" si="2"/>
        <v>8.61276169042406</v>
      </c>
    </row>
    <row r="28" spans="1:13" ht="12.6" customHeight="1">
      <c r="A28" s="12">
        <f>A27+1</f>
        <v>20</v>
      </c>
      <c r="B28" s="15">
        <f t="shared" si="2"/>
        <v>1.220190039947967</v>
      </c>
      <c r="C28" s="15">
        <f t="shared" si="2"/>
        <v>1.4859473959783542</v>
      </c>
      <c r="D28" s="15">
        <f t="shared" si="2"/>
        <v>1.8061112346694133</v>
      </c>
      <c r="E28" s="15">
        <f t="shared" si="2"/>
        <v>2.1911231430334213</v>
      </c>
      <c r="F28" s="15">
        <f t="shared" si="2"/>
        <v>2.6532977051444209</v>
      </c>
      <c r="G28" s="15">
        <f t="shared" si="2"/>
        <v>3.207135472212848</v>
      </c>
      <c r="H28" s="15">
        <f t="shared" si="2"/>
        <v>3.8696844624861795</v>
      </c>
      <c r="I28" s="15">
        <f t="shared" si="2"/>
        <v>4.6609571438493065</v>
      </c>
      <c r="J28" s="15">
        <f t="shared" si="2"/>
        <v>5.6044107677782975</v>
      </c>
      <c r="K28" s="15">
        <f t="shared" si="2"/>
        <v>6.7274999493256091</v>
      </c>
      <c r="L28" s="15">
        <f t="shared" si="2"/>
        <v>8.0623115361291529</v>
      </c>
      <c r="M28" s="15">
        <f t="shared" si="2"/>
        <v>9.6462930932749469</v>
      </c>
    </row>
    <row r="29" spans="1:13" ht="12.6" customHeight="1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ht="12.6" customHeight="1">
      <c r="A30" s="12">
        <f>A28+1</f>
        <v>21</v>
      </c>
      <c r="B30" s="15">
        <f t="shared" si="2"/>
        <v>1.2323919403474466</v>
      </c>
      <c r="C30" s="15">
        <f t="shared" si="2"/>
        <v>1.5156663438979212</v>
      </c>
      <c r="D30" s="15">
        <f t="shared" si="2"/>
        <v>1.8602945717094954</v>
      </c>
      <c r="E30" s="15">
        <f t="shared" si="2"/>
        <v>2.2787680687547587</v>
      </c>
      <c r="F30" s="15">
        <f t="shared" si="2"/>
        <v>2.7859625904016418</v>
      </c>
      <c r="G30" s="15">
        <f t="shared" si="2"/>
        <v>3.3995636005456196</v>
      </c>
      <c r="H30" s="15">
        <f t="shared" si="2"/>
        <v>4.1405623748602123</v>
      </c>
      <c r="I30" s="15">
        <f t="shared" si="2"/>
        <v>5.0338337153572512</v>
      </c>
      <c r="J30" s="15">
        <f t="shared" si="2"/>
        <v>6.1088077368783456</v>
      </c>
      <c r="K30" s="15">
        <f t="shared" si="2"/>
        <v>7.4002499442581708</v>
      </c>
      <c r="L30" s="15">
        <f t="shared" si="2"/>
        <v>8.9491658051033607</v>
      </c>
      <c r="M30" s="15">
        <f t="shared" si="2"/>
        <v>10.803848264467941</v>
      </c>
    </row>
    <row r="31" spans="1:13" ht="12.6" customHeight="1">
      <c r="A31" s="12">
        <f>A30+1</f>
        <v>22</v>
      </c>
      <c r="B31" s="15">
        <f t="shared" si="2"/>
        <v>1.2447158597509214</v>
      </c>
      <c r="C31" s="15">
        <f t="shared" si="2"/>
        <v>1.5459796707758797</v>
      </c>
      <c r="D31" s="15">
        <f t="shared" si="2"/>
        <v>1.9161034088607805</v>
      </c>
      <c r="E31" s="15">
        <f t="shared" si="2"/>
        <v>2.3699187915049489</v>
      </c>
      <c r="F31" s="15">
        <f t="shared" si="2"/>
        <v>2.9252607199217238</v>
      </c>
      <c r="G31" s="15">
        <f t="shared" si="2"/>
        <v>3.6035374165783569</v>
      </c>
      <c r="H31" s="15">
        <f t="shared" si="2"/>
        <v>4.4304017411004271</v>
      </c>
      <c r="I31" s="15">
        <f t="shared" si="2"/>
        <v>5.4365404125858321</v>
      </c>
      <c r="J31" s="15">
        <f t="shared" si="2"/>
        <v>6.6586004331973969</v>
      </c>
      <c r="K31" s="15">
        <f t="shared" si="2"/>
        <v>8.140274938683989</v>
      </c>
      <c r="L31" s="15">
        <f t="shared" si="2"/>
        <v>9.9335740436647306</v>
      </c>
      <c r="M31" s="15">
        <f t="shared" si="2"/>
        <v>12.100310056204096</v>
      </c>
    </row>
    <row r="32" spans="1:13" ht="12.6" customHeight="1">
      <c r="A32" s="12">
        <f>A31+1</f>
        <v>23</v>
      </c>
      <c r="B32" s="15">
        <f t="shared" si="2"/>
        <v>1.2571630183484304</v>
      </c>
      <c r="C32" s="15">
        <f t="shared" si="2"/>
        <v>1.576899264191397</v>
      </c>
      <c r="D32" s="15">
        <f t="shared" si="2"/>
        <v>1.973586511126604</v>
      </c>
      <c r="E32" s="15">
        <f t="shared" si="2"/>
        <v>2.4647155431651466</v>
      </c>
      <c r="F32" s="15">
        <f t="shared" si="2"/>
        <v>3.0715237559178106</v>
      </c>
      <c r="G32" s="15">
        <f t="shared" si="2"/>
        <v>3.8197496615730588</v>
      </c>
      <c r="H32" s="15">
        <f t="shared" si="2"/>
        <v>4.740529862977457</v>
      </c>
      <c r="I32" s="15">
        <f t="shared" si="2"/>
        <v>5.8714636455926987</v>
      </c>
      <c r="J32" s="15">
        <f t="shared" si="2"/>
        <v>7.2578744721851622</v>
      </c>
      <c r="K32" s="15">
        <f t="shared" si="2"/>
        <v>8.9543024325523888</v>
      </c>
      <c r="L32" s="15">
        <f t="shared" si="2"/>
        <v>11.02626718846785</v>
      </c>
      <c r="M32" s="15">
        <f t="shared" si="2"/>
        <v>13.552347262948587</v>
      </c>
    </row>
    <row r="33" spans="1:13" ht="12.6" customHeight="1">
      <c r="A33" s="12">
        <f>A32+1</f>
        <v>24</v>
      </c>
      <c r="B33" s="15">
        <f t="shared" si="2"/>
        <v>1.269734648531915</v>
      </c>
      <c r="C33" s="15">
        <f t="shared" si="2"/>
        <v>1.608437249475225</v>
      </c>
      <c r="D33" s="15">
        <f t="shared" si="2"/>
        <v>2.0327941064604018</v>
      </c>
      <c r="E33" s="15">
        <f t="shared" si="2"/>
        <v>2.5633041648917527</v>
      </c>
      <c r="F33" s="15">
        <f t="shared" si="2"/>
        <v>3.2250999437137007</v>
      </c>
      <c r="G33" s="15">
        <f t="shared" si="2"/>
        <v>4.0489346412674418</v>
      </c>
      <c r="H33" s="15">
        <f t="shared" si="2"/>
        <v>5.0723669533858793</v>
      </c>
      <c r="I33" s="15">
        <f t="shared" si="2"/>
        <v>6.3411807372401148</v>
      </c>
      <c r="J33" s="15">
        <f t="shared" si="2"/>
        <v>7.9110831746818278</v>
      </c>
      <c r="K33" s="15">
        <f t="shared" si="2"/>
        <v>9.8497326758076262</v>
      </c>
      <c r="L33" s="15">
        <f t="shared" si="2"/>
        <v>12.239156579199317</v>
      </c>
      <c r="M33" s="15">
        <f t="shared" si="2"/>
        <v>15.178628934502418</v>
      </c>
    </row>
    <row r="34" spans="1:13" ht="12.6" customHeight="1">
      <c r="A34" s="12">
        <f>A33+1</f>
        <v>25</v>
      </c>
      <c r="B34" s="15">
        <f t="shared" si="2"/>
        <v>1.2824319950172343</v>
      </c>
      <c r="C34" s="15">
        <f t="shared" si="2"/>
        <v>1.6406059944647295</v>
      </c>
      <c r="D34" s="15">
        <f t="shared" si="2"/>
        <v>2.0937779296542138</v>
      </c>
      <c r="E34" s="15">
        <f t="shared" si="2"/>
        <v>2.6658363314874234</v>
      </c>
      <c r="F34" s="15">
        <f t="shared" si="2"/>
        <v>3.3863549408993858</v>
      </c>
      <c r="G34" s="15">
        <f t="shared" si="2"/>
        <v>4.2918707197434882</v>
      </c>
      <c r="H34" s="15">
        <f t="shared" si="2"/>
        <v>5.4274326401228912</v>
      </c>
      <c r="I34" s="15">
        <f t="shared" si="2"/>
        <v>6.8484751962193249</v>
      </c>
      <c r="J34" s="15">
        <f t="shared" si="2"/>
        <v>8.6230806604031933</v>
      </c>
      <c r="K34" s="15">
        <f t="shared" si="2"/>
        <v>10.834705943388391</v>
      </c>
      <c r="L34" s="15">
        <f t="shared" si="2"/>
        <v>13.585463802911244</v>
      </c>
      <c r="M34" s="15">
        <f t="shared" si="2"/>
        <v>17.000064406642711</v>
      </c>
    </row>
    <row r="35" spans="1:13" ht="12.6" customHeight="1">
      <c r="A35" s="12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1:13" ht="12.6" customHeight="1">
      <c r="A36" s="12">
        <f>A34+1</f>
        <v>26</v>
      </c>
      <c r="B36" s="15">
        <f t="shared" si="2"/>
        <v>1.2952563149674066</v>
      </c>
      <c r="C36" s="15">
        <f t="shared" si="2"/>
        <v>1.6734181143540243</v>
      </c>
      <c r="D36" s="15">
        <f t="shared" si="2"/>
        <v>2.1565912675438406</v>
      </c>
      <c r="E36" s="15">
        <f t="shared" si="2"/>
        <v>2.77246978474692</v>
      </c>
      <c r="F36" s="15">
        <f t="shared" si="2"/>
        <v>3.5556726879443552</v>
      </c>
      <c r="G36" s="15">
        <f t="shared" si="2"/>
        <v>4.5493829629280977</v>
      </c>
      <c r="H36" s="15">
        <f t="shared" si="2"/>
        <v>5.807352924931493</v>
      </c>
      <c r="I36" s="15">
        <f t="shared" si="2"/>
        <v>7.3963532119168702</v>
      </c>
      <c r="J36" s="15">
        <f t="shared" si="2"/>
        <v>9.3991579198394817</v>
      </c>
      <c r="K36" s="15">
        <f t="shared" si="2"/>
        <v>11.918176537727231</v>
      </c>
      <c r="L36" s="15">
        <f t="shared" si="2"/>
        <v>15.079864821231482</v>
      </c>
      <c r="M36" s="15">
        <f t="shared" si="2"/>
        <v>19.040072135439836</v>
      </c>
    </row>
    <row r="37" spans="1:13" ht="12.6" customHeight="1">
      <c r="A37" s="12">
        <f>A36+1</f>
        <v>27</v>
      </c>
      <c r="B37" s="15">
        <f t="shared" si="2"/>
        <v>1.3082088781170802</v>
      </c>
      <c r="C37" s="15">
        <f t="shared" si="2"/>
        <v>1.7068864766411045</v>
      </c>
      <c r="D37" s="15">
        <f t="shared" si="2"/>
        <v>2.2212890055701555</v>
      </c>
      <c r="E37" s="15">
        <f t="shared" si="2"/>
        <v>2.8833685761367969</v>
      </c>
      <c r="F37" s="15">
        <f t="shared" si="2"/>
        <v>3.7334563223415733</v>
      </c>
      <c r="G37" s="15">
        <f t="shared" si="2"/>
        <v>4.8223459407037845</v>
      </c>
      <c r="H37" s="15">
        <f t="shared" si="2"/>
        <v>6.2138676296766988</v>
      </c>
      <c r="I37" s="15">
        <f t="shared" si="2"/>
        <v>7.9880614688702201</v>
      </c>
      <c r="J37" s="15">
        <f t="shared" si="2"/>
        <v>10.245082132625035</v>
      </c>
      <c r="K37" s="15">
        <f t="shared" si="2"/>
        <v>13.109994191499956</v>
      </c>
      <c r="L37" s="15">
        <f t="shared" si="2"/>
        <v>16.738649951566945</v>
      </c>
      <c r="M37" s="15">
        <f t="shared" si="2"/>
        <v>21.324880791692621</v>
      </c>
    </row>
    <row r="38" spans="1:13" ht="12.6" customHeight="1">
      <c r="A38" s="12">
        <f>A37+1</f>
        <v>28</v>
      </c>
      <c r="B38" s="15">
        <f t="shared" si="2"/>
        <v>1.3212909668982511</v>
      </c>
      <c r="C38" s="15">
        <f t="shared" si="2"/>
        <v>1.7410242061739269</v>
      </c>
      <c r="D38" s="15">
        <f t="shared" si="2"/>
        <v>2.2879276757372602</v>
      </c>
      <c r="E38" s="15">
        <f t="shared" si="2"/>
        <v>2.9987033191822694</v>
      </c>
      <c r="F38" s="15">
        <f t="shared" si="2"/>
        <v>3.9201291384586514</v>
      </c>
      <c r="G38" s="15">
        <f t="shared" si="2"/>
        <v>5.1116866971460118</v>
      </c>
      <c r="H38" s="15">
        <f t="shared" si="2"/>
        <v>6.6488383637540664</v>
      </c>
      <c r="I38" s="15">
        <f t="shared" si="2"/>
        <v>8.6271063863798378</v>
      </c>
      <c r="J38" s="15">
        <f t="shared" si="2"/>
        <v>11.167139524561287</v>
      </c>
      <c r="K38" s="15">
        <f t="shared" si="2"/>
        <v>14.420993610649951</v>
      </c>
      <c r="L38" s="15">
        <f t="shared" si="2"/>
        <v>18.579901446239312</v>
      </c>
      <c r="M38" s="15">
        <f t="shared" si="2"/>
        <v>23.883866486695734</v>
      </c>
    </row>
    <row r="39" spans="1:13" ht="12.6" customHeight="1">
      <c r="A39" s="12">
        <f>A38+1</f>
        <v>29</v>
      </c>
      <c r="B39" s="15">
        <f t="shared" si="2"/>
        <v>1.3345038765672337</v>
      </c>
      <c r="C39" s="15">
        <f t="shared" si="2"/>
        <v>1.7758446902974052</v>
      </c>
      <c r="D39" s="15">
        <f t="shared" si="2"/>
        <v>2.3565655060093778</v>
      </c>
      <c r="E39" s="15">
        <f t="shared" si="2"/>
        <v>3.1186514519495603</v>
      </c>
      <c r="F39" s="15">
        <f t="shared" si="2"/>
        <v>4.1161355953815848</v>
      </c>
      <c r="G39" s="15">
        <f t="shared" si="2"/>
        <v>5.4183878989747729</v>
      </c>
      <c r="H39" s="15">
        <f t="shared" si="2"/>
        <v>7.1142570492168513</v>
      </c>
      <c r="I39" s="15">
        <f t="shared" si="2"/>
        <v>9.3172748972902255</v>
      </c>
      <c r="J39" s="15">
        <f t="shared" si="2"/>
        <v>12.172182081771805</v>
      </c>
      <c r="K39" s="15">
        <f t="shared" si="2"/>
        <v>15.863092971714947</v>
      </c>
      <c r="L39" s="15">
        <f t="shared" si="2"/>
        <v>20.623690605325635</v>
      </c>
      <c r="M39" s="15">
        <f t="shared" si="2"/>
        <v>26.749930465099226</v>
      </c>
    </row>
    <row r="40" spans="1:13" ht="12.6" customHeight="1">
      <c r="A40" s="12">
        <f>A39+1</f>
        <v>30</v>
      </c>
      <c r="B40" s="15">
        <f t="shared" si="2"/>
        <v>1.3478489153329063</v>
      </c>
      <c r="C40" s="15">
        <f t="shared" si="2"/>
        <v>1.8113615841033535</v>
      </c>
      <c r="D40" s="15">
        <f t="shared" si="2"/>
        <v>2.4272624711896591</v>
      </c>
      <c r="E40" s="15">
        <f t="shared" si="2"/>
        <v>3.2433975100275423</v>
      </c>
      <c r="F40" s="15">
        <f t="shared" si="2"/>
        <v>4.3219423751506625</v>
      </c>
      <c r="G40" s="15">
        <f t="shared" si="2"/>
        <v>5.7434911729132594</v>
      </c>
      <c r="H40" s="15">
        <f t="shared" si="2"/>
        <v>7.6122550426620306</v>
      </c>
      <c r="I40" s="15">
        <f t="shared" si="2"/>
        <v>10.062656889073445</v>
      </c>
      <c r="J40" s="15">
        <f t="shared" si="2"/>
        <v>13.267678469131269</v>
      </c>
      <c r="K40" s="15">
        <f t="shared" si="2"/>
        <v>17.449402268886445</v>
      </c>
      <c r="L40" s="15">
        <f t="shared" si="2"/>
        <v>22.892296571911455</v>
      </c>
      <c r="M40" s="15">
        <f t="shared" si="2"/>
        <v>29.959922120911134</v>
      </c>
    </row>
    <row r="41" spans="1:13" ht="12.6" customHeight="1">
      <c r="A41" s="12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3" ht="12.6" customHeight="1">
      <c r="A42" s="12">
        <f>A40+1</f>
        <v>31</v>
      </c>
      <c r="B42" s="15">
        <f t="shared" si="2"/>
        <v>1.3613274044862349</v>
      </c>
      <c r="C42" s="15">
        <f t="shared" si="2"/>
        <v>1.8475888157854201</v>
      </c>
      <c r="D42" s="15">
        <f t="shared" si="2"/>
        <v>2.5000803453253493</v>
      </c>
      <c r="E42" s="15">
        <f t="shared" si="2"/>
        <v>3.3731334104286441</v>
      </c>
      <c r="F42" s="15">
        <f t="shared" si="2"/>
        <v>4.5380394939081974</v>
      </c>
      <c r="G42" s="15">
        <f t="shared" si="2"/>
        <v>6.0881006432880564</v>
      </c>
      <c r="H42" s="15">
        <f t="shared" si="2"/>
        <v>8.1451128956483743</v>
      </c>
      <c r="I42" s="15">
        <f t="shared" si="2"/>
        <v>10.867669440199322</v>
      </c>
      <c r="J42" s="15">
        <f t="shared" si="2"/>
        <v>14.461769531353083</v>
      </c>
      <c r="K42" s="15">
        <f t="shared" si="2"/>
        <v>19.194342495775089</v>
      </c>
      <c r="L42" s="15">
        <f t="shared" si="2"/>
        <v>25.410449194821716</v>
      </c>
      <c r="M42" s="15">
        <f t="shared" si="2"/>
        <v>33.555112775420469</v>
      </c>
    </row>
    <row r="43" spans="1:13" ht="12.6" customHeight="1">
      <c r="A43" s="12">
        <f>A42+1</f>
        <v>32</v>
      </c>
      <c r="B43" s="15">
        <f t="shared" si="2"/>
        <v>1.3749406785310976</v>
      </c>
      <c r="C43" s="15">
        <f t="shared" si="2"/>
        <v>1.8845405921011289</v>
      </c>
      <c r="D43" s="15">
        <f t="shared" si="2"/>
        <v>2.5750827556851092</v>
      </c>
      <c r="E43" s="15">
        <f t="shared" si="2"/>
        <v>3.5080587468457902</v>
      </c>
      <c r="F43" s="15">
        <f t="shared" si="2"/>
        <v>4.7649414686036069</v>
      </c>
      <c r="G43" s="15">
        <f t="shared" si="2"/>
        <v>6.4533866818853385</v>
      </c>
      <c r="H43" s="15">
        <f t="shared" si="2"/>
        <v>8.7152707983437594</v>
      </c>
      <c r="I43" s="15">
        <f t="shared" si="2"/>
        <v>11.737082995415268</v>
      </c>
      <c r="J43" s="15">
        <f t="shared" si="2"/>
        <v>15.76332878917486</v>
      </c>
      <c r="K43" s="15">
        <f t="shared" si="2"/>
        <v>21.113776745352599</v>
      </c>
      <c r="L43" s="15">
        <f t="shared" si="2"/>
        <v>28.20559860625211</v>
      </c>
      <c r="M43" s="15">
        <f t="shared" si="2"/>
        <v>37.581726308470934</v>
      </c>
    </row>
    <row r="44" spans="1:13" ht="12.6" customHeight="1">
      <c r="A44" s="12">
        <f>A43+1</f>
        <v>33</v>
      </c>
      <c r="B44" s="15">
        <f t="shared" si="2"/>
        <v>1.3886900853164086</v>
      </c>
      <c r="C44" s="15">
        <f t="shared" si="2"/>
        <v>1.9222314039431516</v>
      </c>
      <c r="D44" s="15">
        <f t="shared" si="2"/>
        <v>2.6523352383556626</v>
      </c>
      <c r="E44" s="15">
        <f t="shared" si="2"/>
        <v>3.6483810967196217</v>
      </c>
      <c r="F44" s="15">
        <f t="shared" si="2"/>
        <v>5.0031885420337874</v>
      </c>
      <c r="G44" s="15">
        <f t="shared" si="2"/>
        <v>6.8405898827984588</v>
      </c>
      <c r="H44" s="15">
        <f t="shared" si="2"/>
        <v>9.3253397542278229</v>
      </c>
      <c r="I44" s="15">
        <f t="shared" si="2"/>
        <v>12.676049635048489</v>
      </c>
      <c r="J44" s="15">
        <f t="shared" si="2"/>
        <v>17.182028380200599</v>
      </c>
      <c r="K44" s="15">
        <f t="shared" si="2"/>
        <v>23.225154419887861</v>
      </c>
      <c r="L44" s="15">
        <f t="shared" si="2"/>
        <v>31.308214452939843</v>
      </c>
      <c r="M44" s="15">
        <f t="shared" si="2"/>
        <v>42.091533465487451</v>
      </c>
    </row>
    <row r="45" spans="1:13" ht="12.6" customHeight="1">
      <c r="A45" s="12">
        <f>A44+1</f>
        <v>34</v>
      </c>
      <c r="B45" s="15">
        <f t="shared" ref="B45:M52" si="3">(1+B$5)^$A45</f>
        <v>1.4025769861695727</v>
      </c>
      <c r="C45" s="15">
        <f t="shared" si="3"/>
        <v>1.9606760320220145</v>
      </c>
      <c r="D45" s="15">
        <f t="shared" si="3"/>
        <v>2.7319052955063321</v>
      </c>
      <c r="E45" s="15">
        <f t="shared" si="3"/>
        <v>3.7943163405884071</v>
      </c>
      <c r="F45" s="15">
        <f t="shared" si="3"/>
        <v>5.2533479691354765</v>
      </c>
      <c r="G45" s="15">
        <f t="shared" si="3"/>
        <v>7.2510252757663674</v>
      </c>
      <c r="H45" s="15">
        <f t="shared" si="3"/>
        <v>9.9781135370237699</v>
      </c>
      <c r="I45" s="15">
        <f t="shared" si="3"/>
        <v>13.690133605852369</v>
      </c>
      <c r="J45" s="15">
        <f t="shared" si="3"/>
        <v>18.728410934418655</v>
      </c>
      <c r="K45" s="15">
        <f t="shared" si="3"/>
        <v>25.547669861876649</v>
      </c>
      <c r="L45" s="15">
        <f t="shared" si="3"/>
        <v>34.752118042763229</v>
      </c>
      <c r="M45" s="15">
        <f t="shared" si="3"/>
        <v>47.142517481345948</v>
      </c>
    </row>
    <row r="46" spans="1:13" ht="12.6" customHeight="1">
      <c r="A46" s="12">
        <f>A45+1</f>
        <v>35</v>
      </c>
      <c r="B46" s="15">
        <f t="shared" si="3"/>
        <v>1.4166027560312682</v>
      </c>
      <c r="C46" s="15">
        <f t="shared" si="3"/>
        <v>1.9998895526624547</v>
      </c>
      <c r="D46" s="15">
        <f t="shared" si="3"/>
        <v>2.8138624543715225</v>
      </c>
      <c r="E46" s="15">
        <f t="shared" si="3"/>
        <v>3.9460889942119435</v>
      </c>
      <c r="F46" s="15">
        <f t="shared" si="3"/>
        <v>5.5160153675922512</v>
      </c>
      <c r="G46" s="15">
        <f t="shared" si="3"/>
        <v>7.6860867923123504</v>
      </c>
      <c r="H46" s="15">
        <f t="shared" si="3"/>
        <v>10.676581484615435</v>
      </c>
      <c r="I46" s="15">
        <f t="shared" si="3"/>
        <v>14.785344294320559</v>
      </c>
      <c r="J46" s="15">
        <f t="shared" si="3"/>
        <v>20.413967918516335</v>
      </c>
      <c r="K46" s="15">
        <f t="shared" si="3"/>
        <v>28.102436848064318</v>
      </c>
      <c r="L46" s="15">
        <f t="shared" si="3"/>
        <v>38.57485102746719</v>
      </c>
      <c r="M46" s="15">
        <f t="shared" si="3"/>
        <v>52.799619579107464</v>
      </c>
    </row>
    <row r="47" spans="1:13" ht="12.6" customHeight="1">
      <c r="A47" s="1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3" ht="12.6" customHeight="1">
      <c r="A48" s="12">
        <v>40</v>
      </c>
      <c r="B48" s="15">
        <f t="shared" si="3"/>
        <v>1.4888637335882215</v>
      </c>
      <c r="C48" s="15">
        <f t="shared" si="3"/>
        <v>2.2080396636148518</v>
      </c>
      <c r="D48" s="15">
        <f t="shared" si="3"/>
        <v>3.262037791999072</v>
      </c>
      <c r="E48" s="15">
        <f t="shared" si="3"/>
        <v>4.8010206279366594</v>
      </c>
      <c r="F48" s="15">
        <f t="shared" si="3"/>
        <v>7.0399887121246492</v>
      </c>
      <c r="G48" s="15">
        <f t="shared" si="3"/>
        <v>10.285717937125929</v>
      </c>
      <c r="H48" s="15">
        <f t="shared" si="3"/>
        <v>14.974457839206954</v>
      </c>
      <c r="I48" s="15">
        <f t="shared" si="3"/>
        <v>21.724521496799888</v>
      </c>
      <c r="J48" s="15">
        <f t="shared" si="3"/>
        <v>31.409420053989329</v>
      </c>
      <c r="K48" s="15">
        <f t="shared" si="3"/>
        <v>45.259255568176073</v>
      </c>
      <c r="L48" s="15">
        <f t="shared" si="3"/>
        <v>65.000867305601219</v>
      </c>
      <c r="M48" s="15">
        <f t="shared" si="3"/>
        <v>93.050970441363958</v>
      </c>
    </row>
    <row r="49" spans="1:13" ht="12.6" customHeight="1">
      <c r="A49" s="12">
        <v>45</v>
      </c>
      <c r="B49" s="15">
        <f t="shared" si="3"/>
        <v>1.5648107472306299</v>
      </c>
      <c r="C49" s="15">
        <f t="shared" si="3"/>
        <v>2.4378542053013432</v>
      </c>
      <c r="D49" s="15">
        <f t="shared" si="3"/>
        <v>3.78159584165134</v>
      </c>
      <c r="E49" s="15">
        <f t="shared" si="3"/>
        <v>5.841175681461408</v>
      </c>
      <c r="F49" s="15">
        <f t="shared" si="3"/>
        <v>8.9850077934928123</v>
      </c>
      <c r="G49" s="15">
        <f t="shared" si="3"/>
        <v>13.764610827441031</v>
      </c>
      <c r="H49" s="15">
        <f t="shared" si="3"/>
        <v>21.002451758673896</v>
      </c>
      <c r="I49" s="15">
        <f t="shared" si="3"/>
        <v>31.920449390293239</v>
      </c>
      <c r="J49" s="15">
        <f t="shared" si="3"/>
        <v>48.327286104584452</v>
      </c>
      <c r="K49" s="15">
        <f t="shared" si="3"/>
        <v>72.890483685103277</v>
      </c>
      <c r="L49" s="15">
        <f t="shared" si="3"/>
        <v>109.53024154187635</v>
      </c>
      <c r="M49" s="15">
        <f t="shared" si="3"/>
        <v>163.98760387102686</v>
      </c>
    </row>
    <row r="50" spans="1:13" ht="12.6" customHeight="1">
      <c r="A50" s="12">
        <v>50</v>
      </c>
      <c r="B50" s="15">
        <f t="shared" si="3"/>
        <v>1.6446318218438831</v>
      </c>
      <c r="C50" s="15">
        <f t="shared" si="3"/>
        <v>2.6915880290736047</v>
      </c>
      <c r="D50" s="15">
        <f t="shared" si="3"/>
        <v>4.3839060187070862</v>
      </c>
      <c r="E50" s="15">
        <f t="shared" si="3"/>
        <v>7.1066833462783219</v>
      </c>
      <c r="F50" s="15">
        <f t="shared" si="3"/>
        <v>11.467399785753685</v>
      </c>
      <c r="G50" s="15">
        <f t="shared" si="3"/>
        <v>18.420154274991489</v>
      </c>
      <c r="H50" s="15">
        <f t="shared" si="3"/>
        <v>29.457025063071331</v>
      </c>
      <c r="I50" s="15">
        <f t="shared" si="3"/>
        <v>46.901612513231314</v>
      </c>
      <c r="J50" s="15">
        <f t="shared" si="3"/>
        <v>74.357520075819565</v>
      </c>
      <c r="K50" s="15">
        <f t="shared" si="3"/>
        <v>117.39085287969571</v>
      </c>
      <c r="L50" s="15">
        <f t="shared" si="3"/>
        <v>184.5648267402116</v>
      </c>
      <c r="M50" s="15">
        <f t="shared" si="3"/>
        <v>289.00218983000042</v>
      </c>
    </row>
    <row r="51" spans="1:13" ht="12.6" customHeight="1">
      <c r="A51" s="12">
        <v>55</v>
      </c>
      <c r="B51" s="15">
        <f t="shared" si="3"/>
        <v>1.7285245734721935</v>
      </c>
      <c r="C51" s="15">
        <f t="shared" si="3"/>
        <v>2.9717306730230897</v>
      </c>
      <c r="D51" s="15">
        <f t="shared" si="3"/>
        <v>5.0821485916548559</v>
      </c>
      <c r="E51" s="15">
        <f t="shared" si="3"/>
        <v>8.6463669196872655</v>
      </c>
      <c r="F51" s="15">
        <f t="shared" si="3"/>
        <v>14.635630916373879</v>
      </c>
      <c r="G51" s="15">
        <f t="shared" si="3"/>
        <v>24.650321594131608</v>
      </c>
      <c r="H51" s="15">
        <f t="shared" si="3"/>
        <v>41.315001483483975</v>
      </c>
      <c r="I51" s="15">
        <f t="shared" si="3"/>
        <v>68.913856112885</v>
      </c>
      <c r="J51" s="15">
        <f t="shared" si="3"/>
        <v>114.40826161561365</v>
      </c>
      <c r="K51" s="15">
        <f t="shared" si="3"/>
        <v>189.05914247127885</v>
      </c>
      <c r="L51" s="15">
        <f t="shared" si="3"/>
        <v>311.00246644321214</v>
      </c>
      <c r="M51" s="15">
        <f t="shared" si="3"/>
        <v>509.32060567348896</v>
      </c>
    </row>
    <row r="52" spans="1:13" ht="12.6" customHeight="1">
      <c r="A52" s="12">
        <v>60</v>
      </c>
      <c r="B52" s="15">
        <f t="shared" si="3"/>
        <v>1.8166966985640913</v>
      </c>
      <c r="C52" s="15">
        <f t="shared" si="3"/>
        <v>3.2810307883654102</v>
      </c>
      <c r="D52" s="15">
        <f t="shared" si="3"/>
        <v>5.8916031040457311</v>
      </c>
      <c r="E52" s="15">
        <f t="shared" si="3"/>
        <v>10.519627408052864</v>
      </c>
      <c r="F52" s="15">
        <f t="shared" si="3"/>
        <v>18.679185894122959</v>
      </c>
      <c r="G52" s="15">
        <f t="shared" si="3"/>
        <v>32.987690853332523</v>
      </c>
      <c r="H52" s="15">
        <f t="shared" si="3"/>
        <v>57.946426834533519</v>
      </c>
      <c r="I52" s="15">
        <f t="shared" si="3"/>
        <v>101.25706366721725</v>
      </c>
      <c r="J52" s="15">
        <f t="shared" si="3"/>
        <v>176.0312919602494</v>
      </c>
      <c r="K52" s="15">
        <f t="shared" si="3"/>
        <v>304.48163954141933</v>
      </c>
      <c r="L52" s="15">
        <f t="shared" si="3"/>
        <v>524.05724233634908</v>
      </c>
      <c r="M52" s="15">
        <f t="shared" si="3"/>
        <v>897.59693349106033</v>
      </c>
    </row>
    <row r="53" spans="1:13" ht="10.9" customHeight="1"/>
  </sheetData>
  <sheetProtection sheet="1" objects="1" scenarios="1"/>
  <mergeCells count="2">
    <mergeCell ref="A2:N2"/>
    <mergeCell ref="A3:N3"/>
  </mergeCells>
  <phoneticPr fontId="0" type="noConversion"/>
  <pageMargins left="0.75" right="0.75" top="0.75" bottom="0.75" header="0.5" footer="0.5"/>
  <pageSetup scale="90" orientation="portrait" horizontalDpi="1200" verticalDpi="1200" r:id="rId1"/>
  <headerFooter scaleWithDoc="0" alignWithMargins="0">
    <oddFooter>&amp;C181</oddFooter>
  </headerFooter>
  <colBreaks count="1" manualBreakCount="1">
    <brk id="1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showGridLines="0" workbookViewId="0">
      <selection activeCell="A2" sqref="A2:N2"/>
    </sheetView>
  </sheetViews>
  <sheetFormatPr defaultRowHeight="12.75"/>
  <cols>
    <col min="1" max="1" width="7" style="7" customWidth="1"/>
    <col min="2" max="13" width="7" style="6" customWidth="1"/>
    <col min="14" max="14" width="3.42578125" style="1" customWidth="1"/>
    <col min="15" max="16" width="9.140625" style="2"/>
  </cols>
  <sheetData>
    <row r="1" spans="1:16" ht="15.75">
      <c r="A1" s="5"/>
      <c r="M1" s="30" t="s">
        <v>5</v>
      </c>
    </row>
    <row r="2" spans="1:16" ht="18">
      <c r="A2" s="35" t="s">
        <v>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6" ht="15.75">
      <c r="A3" s="37" t="s">
        <v>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6" ht="15.75">
      <c r="A4" s="5"/>
      <c r="B4" s="8" t="s">
        <v>8</v>
      </c>
      <c r="F4" s="5"/>
      <c r="G4" s="33" t="s">
        <v>27</v>
      </c>
    </row>
    <row r="5" spans="1:16" s="4" customFormat="1" ht="15" customHeight="1" thickBot="1">
      <c r="A5" s="9" t="s">
        <v>4</v>
      </c>
      <c r="B5" s="10">
        <v>0.01</v>
      </c>
      <c r="C5" s="10">
        <v>0.02</v>
      </c>
      <c r="D5" s="10">
        <v>0.03</v>
      </c>
      <c r="E5" s="10">
        <v>0.04</v>
      </c>
      <c r="F5" s="10">
        <v>0.05</v>
      </c>
      <c r="G5" s="10">
        <v>0.06</v>
      </c>
      <c r="H5" s="10">
        <v>7.0000000000000007E-2</v>
      </c>
      <c r="I5" s="10">
        <v>0.08</v>
      </c>
      <c r="J5" s="10">
        <v>0.09</v>
      </c>
      <c r="K5" s="10">
        <v>0.1</v>
      </c>
      <c r="L5" s="10">
        <v>0.11</v>
      </c>
      <c r="M5" s="10">
        <v>0.12</v>
      </c>
      <c r="N5" s="3"/>
      <c r="O5" s="3"/>
      <c r="P5" s="3"/>
    </row>
    <row r="6" spans="1:16" ht="12.6" customHeight="1">
      <c r="A6" s="11">
        <v>1</v>
      </c>
      <c r="B6" s="15">
        <f t="shared" ref="B6:M6" si="0">1/((1+B$5)^$A6)</f>
        <v>0.99009900990099009</v>
      </c>
      <c r="C6" s="15">
        <f t="shared" si="0"/>
        <v>0.98039215686274506</v>
      </c>
      <c r="D6" s="15">
        <f t="shared" si="0"/>
        <v>0.970873786407767</v>
      </c>
      <c r="E6" s="15">
        <f t="shared" si="0"/>
        <v>0.96153846153846145</v>
      </c>
      <c r="F6" s="15">
        <f t="shared" si="0"/>
        <v>0.95238095238095233</v>
      </c>
      <c r="G6" s="15">
        <f t="shared" si="0"/>
        <v>0.94339622641509424</v>
      </c>
      <c r="H6" s="15">
        <f t="shared" si="0"/>
        <v>0.93457943925233644</v>
      </c>
      <c r="I6" s="15">
        <f t="shared" si="0"/>
        <v>0.92592592592592582</v>
      </c>
      <c r="J6" s="15">
        <f t="shared" si="0"/>
        <v>0.9174311926605504</v>
      </c>
      <c r="K6" s="15">
        <f t="shared" si="0"/>
        <v>0.90909090909090906</v>
      </c>
      <c r="L6" s="15">
        <f t="shared" si="0"/>
        <v>0.9009009009009008</v>
      </c>
      <c r="M6" s="15">
        <f t="shared" si="0"/>
        <v>0.89285714285714279</v>
      </c>
    </row>
    <row r="7" spans="1:16" ht="12.6" customHeight="1">
      <c r="A7" s="12">
        <f>A6+1</f>
        <v>2</v>
      </c>
      <c r="B7" s="15">
        <f t="shared" ref="B7:M22" si="1">1/(1+B$5)^$A7</f>
        <v>0.98029604940692083</v>
      </c>
      <c r="C7" s="15">
        <f t="shared" si="1"/>
        <v>0.96116878123798544</v>
      </c>
      <c r="D7" s="15">
        <f t="shared" si="1"/>
        <v>0.94259590913375435</v>
      </c>
      <c r="E7" s="15">
        <f t="shared" si="1"/>
        <v>0.92455621301775137</v>
      </c>
      <c r="F7" s="15">
        <f t="shared" si="1"/>
        <v>0.90702947845804982</v>
      </c>
      <c r="G7" s="15">
        <f t="shared" si="1"/>
        <v>0.88999644001423983</v>
      </c>
      <c r="H7" s="15">
        <f t="shared" si="1"/>
        <v>0.87343872827321156</v>
      </c>
      <c r="I7" s="15">
        <f t="shared" si="1"/>
        <v>0.85733882030178321</v>
      </c>
      <c r="J7" s="15">
        <f t="shared" si="1"/>
        <v>0.84167999326655996</v>
      </c>
      <c r="K7" s="15">
        <f t="shared" si="1"/>
        <v>0.82644628099173545</v>
      </c>
      <c r="L7" s="15">
        <f t="shared" si="1"/>
        <v>0.8116224332440547</v>
      </c>
      <c r="M7" s="15">
        <f>1/((1+M$5)^$A7)</f>
        <v>0.79719387755102034</v>
      </c>
    </row>
    <row r="8" spans="1:16" ht="12.6" customHeight="1">
      <c r="A8" s="12">
        <f>A7+1</f>
        <v>3</v>
      </c>
      <c r="B8" s="15">
        <f t="shared" si="1"/>
        <v>0.97059014792764453</v>
      </c>
      <c r="C8" s="15">
        <f t="shared" si="1"/>
        <v>0.94232233454704462</v>
      </c>
      <c r="D8" s="15">
        <f t="shared" si="1"/>
        <v>0.91514165935315961</v>
      </c>
      <c r="E8" s="15">
        <f t="shared" si="1"/>
        <v>0.88899635867091487</v>
      </c>
      <c r="F8" s="15">
        <f t="shared" si="1"/>
        <v>0.86383759853147601</v>
      </c>
      <c r="G8" s="15">
        <f t="shared" si="1"/>
        <v>0.8396192830323016</v>
      </c>
      <c r="H8" s="15">
        <f t="shared" si="1"/>
        <v>0.81629787689085187</v>
      </c>
      <c r="I8" s="15">
        <f t="shared" si="1"/>
        <v>0.79383224102016958</v>
      </c>
      <c r="J8" s="15">
        <f t="shared" si="1"/>
        <v>0.77218348006106419</v>
      </c>
      <c r="K8" s="15">
        <f t="shared" si="1"/>
        <v>0.75131480090157754</v>
      </c>
      <c r="L8" s="15">
        <f t="shared" si="1"/>
        <v>0.73119138130095018</v>
      </c>
      <c r="M8" s="15">
        <f>1/((1+M$5)^$A8)</f>
        <v>0.71178024781341087</v>
      </c>
    </row>
    <row r="9" spans="1:16" ht="12.6" customHeight="1">
      <c r="A9" s="12">
        <f>A8+1</f>
        <v>4</v>
      </c>
      <c r="B9" s="15">
        <f t="shared" si="1"/>
        <v>0.96098034448281622</v>
      </c>
      <c r="C9" s="15">
        <f t="shared" si="1"/>
        <v>0.9238454260265142</v>
      </c>
      <c r="D9" s="15">
        <f t="shared" si="1"/>
        <v>0.888487047915689</v>
      </c>
      <c r="E9" s="15">
        <f t="shared" si="1"/>
        <v>0.85480419102972571</v>
      </c>
      <c r="F9" s="15">
        <f t="shared" si="1"/>
        <v>0.82270247479188197</v>
      </c>
      <c r="G9" s="15">
        <f t="shared" si="1"/>
        <v>0.79209366323802044</v>
      </c>
      <c r="H9" s="15">
        <f t="shared" si="1"/>
        <v>0.7628952120475252</v>
      </c>
      <c r="I9" s="15">
        <f t="shared" si="1"/>
        <v>0.73502985279645328</v>
      </c>
      <c r="J9" s="15">
        <f t="shared" si="1"/>
        <v>0.7084252110651964</v>
      </c>
      <c r="K9" s="15">
        <f t="shared" si="1"/>
        <v>0.68301345536507052</v>
      </c>
      <c r="L9" s="15">
        <f t="shared" si="1"/>
        <v>0.65873097414500015</v>
      </c>
      <c r="M9" s="15">
        <f>1/((1+M$5)^$A9)</f>
        <v>0.63551807840483121</v>
      </c>
    </row>
    <row r="10" spans="1:16" ht="12.6" customHeight="1">
      <c r="A10" s="12">
        <f>A9+1</f>
        <v>5</v>
      </c>
      <c r="B10" s="15">
        <f t="shared" si="1"/>
        <v>0.95146568760674888</v>
      </c>
      <c r="C10" s="15">
        <f t="shared" si="1"/>
        <v>0.90573080982991594</v>
      </c>
      <c r="D10" s="15">
        <f t="shared" si="1"/>
        <v>0.86260878438416411</v>
      </c>
      <c r="E10" s="15">
        <f t="shared" si="1"/>
        <v>0.82192710675935154</v>
      </c>
      <c r="F10" s="15">
        <f t="shared" si="1"/>
        <v>0.78352616646845896</v>
      </c>
      <c r="G10" s="15">
        <f t="shared" si="1"/>
        <v>0.74725817286605689</v>
      </c>
      <c r="H10" s="15">
        <f t="shared" si="1"/>
        <v>0.71298617948366838</v>
      </c>
      <c r="I10" s="15">
        <f t="shared" si="1"/>
        <v>0.68058319703375303</v>
      </c>
      <c r="J10" s="15">
        <f t="shared" si="1"/>
        <v>0.64993138629834524</v>
      </c>
      <c r="K10" s="15">
        <f t="shared" si="1"/>
        <v>0.62092132305915493</v>
      </c>
      <c r="L10" s="15">
        <f t="shared" si="1"/>
        <v>0.5934513280585586</v>
      </c>
      <c r="M10" s="15">
        <f>1/((1+M$5)^$A10)</f>
        <v>0.56742685571859919</v>
      </c>
    </row>
    <row r="11" spans="1:16" ht="12.6" customHeight="1">
      <c r="A11" s="12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6" ht="12.6" customHeight="1">
      <c r="A12" s="12">
        <f>A10+1</f>
        <v>6</v>
      </c>
      <c r="B12" s="15">
        <f t="shared" si="1"/>
        <v>0.94204523525420658</v>
      </c>
      <c r="C12" s="15">
        <f t="shared" si="1"/>
        <v>0.88797138218619198</v>
      </c>
      <c r="D12" s="15">
        <f t="shared" si="1"/>
        <v>0.83748425668365445</v>
      </c>
      <c r="E12" s="15">
        <f t="shared" si="1"/>
        <v>0.79031452573014571</v>
      </c>
      <c r="F12" s="15">
        <f t="shared" si="1"/>
        <v>0.74621539663662761</v>
      </c>
      <c r="G12" s="15">
        <f t="shared" si="1"/>
        <v>0.70496054043967626</v>
      </c>
      <c r="H12" s="15">
        <f t="shared" si="1"/>
        <v>0.66634222381651254</v>
      </c>
      <c r="I12" s="15">
        <f t="shared" si="1"/>
        <v>0.63016962688310452</v>
      </c>
      <c r="J12" s="15">
        <f t="shared" si="1"/>
        <v>0.5962673268792158</v>
      </c>
      <c r="K12" s="15">
        <f t="shared" si="1"/>
        <v>0.56447393005377722</v>
      </c>
      <c r="L12" s="15">
        <f t="shared" si="1"/>
        <v>0.53464083608879154</v>
      </c>
      <c r="M12" s="15">
        <f t="shared" si="1"/>
        <v>0.50663112117732068</v>
      </c>
    </row>
    <row r="13" spans="1:16" ht="12.6" customHeight="1">
      <c r="A13" s="12">
        <f>A12+1</f>
        <v>7</v>
      </c>
      <c r="B13" s="15">
        <f t="shared" si="1"/>
        <v>0.93271805470713554</v>
      </c>
      <c r="C13" s="15">
        <f t="shared" si="1"/>
        <v>0.87056017861391388</v>
      </c>
      <c r="D13" s="15">
        <f t="shared" si="1"/>
        <v>0.81309151134335378</v>
      </c>
      <c r="E13" s="15">
        <f t="shared" si="1"/>
        <v>0.75991781320206331</v>
      </c>
      <c r="F13" s="15">
        <f t="shared" si="1"/>
        <v>0.71068133013012147</v>
      </c>
      <c r="G13" s="15">
        <f t="shared" si="1"/>
        <v>0.66505711362233599</v>
      </c>
      <c r="H13" s="15">
        <f t="shared" si="1"/>
        <v>0.62274974188459109</v>
      </c>
      <c r="I13" s="15">
        <f t="shared" si="1"/>
        <v>0.58349039526213387</v>
      </c>
      <c r="J13" s="15">
        <f t="shared" si="1"/>
        <v>0.54703424484331731</v>
      </c>
      <c r="K13" s="15">
        <f t="shared" si="1"/>
        <v>0.51315811823070645</v>
      </c>
      <c r="L13" s="15">
        <f t="shared" si="1"/>
        <v>0.48165841089080319</v>
      </c>
      <c r="M13" s="15">
        <f t="shared" si="1"/>
        <v>0.45234921533689343</v>
      </c>
    </row>
    <row r="14" spans="1:16" ht="12.6" customHeight="1">
      <c r="A14" s="12">
        <f>A13+1</f>
        <v>8</v>
      </c>
      <c r="B14" s="15">
        <f t="shared" si="1"/>
        <v>0.92348322248231218</v>
      </c>
      <c r="C14" s="15">
        <f t="shared" si="1"/>
        <v>0.85349037119011162</v>
      </c>
      <c r="D14" s="15">
        <f t="shared" si="1"/>
        <v>0.78940923431393573</v>
      </c>
      <c r="E14" s="15">
        <f t="shared" si="1"/>
        <v>0.73069020500198378</v>
      </c>
      <c r="F14" s="15">
        <f t="shared" si="1"/>
        <v>0.67683936202868722</v>
      </c>
      <c r="G14" s="15">
        <f t="shared" si="1"/>
        <v>0.62741237134182648</v>
      </c>
      <c r="H14" s="15">
        <f t="shared" si="1"/>
        <v>0.5820091045650384</v>
      </c>
      <c r="I14" s="15">
        <f t="shared" si="1"/>
        <v>0.54026888450197574</v>
      </c>
      <c r="J14" s="15">
        <f t="shared" si="1"/>
        <v>0.50186627967276809</v>
      </c>
      <c r="K14" s="15">
        <f t="shared" si="1"/>
        <v>0.46650738020973315</v>
      </c>
      <c r="L14" s="15">
        <f t="shared" si="1"/>
        <v>0.43392649629802077</v>
      </c>
      <c r="M14" s="15">
        <f t="shared" si="1"/>
        <v>0.4038832279793691</v>
      </c>
    </row>
    <row r="15" spans="1:16" ht="12.6" customHeight="1">
      <c r="A15" s="12">
        <f>A14+1</f>
        <v>9</v>
      </c>
      <c r="B15" s="15">
        <f t="shared" si="1"/>
        <v>0.91433982423991289</v>
      </c>
      <c r="C15" s="15">
        <f t="shared" si="1"/>
        <v>0.83675526587265847</v>
      </c>
      <c r="D15" s="15">
        <f t="shared" si="1"/>
        <v>0.76641673234362695</v>
      </c>
      <c r="E15" s="15">
        <f t="shared" si="1"/>
        <v>0.70258673557883045</v>
      </c>
      <c r="F15" s="15">
        <f t="shared" si="1"/>
        <v>0.64460891621779726</v>
      </c>
      <c r="G15" s="15">
        <f t="shared" si="1"/>
        <v>0.59189846353002495</v>
      </c>
      <c r="H15" s="15">
        <f t="shared" si="1"/>
        <v>0.54393374258414806</v>
      </c>
      <c r="I15" s="15">
        <f t="shared" si="1"/>
        <v>0.50024896713145905</v>
      </c>
      <c r="J15" s="15">
        <f t="shared" si="1"/>
        <v>0.46042777951630098</v>
      </c>
      <c r="K15" s="15">
        <f t="shared" si="1"/>
        <v>0.42409761837248466</v>
      </c>
      <c r="L15" s="15">
        <f t="shared" si="1"/>
        <v>0.39092477143965831</v>
      </c>
      <c r="M15" s="15">
        <f t="shared" si="1"/>
        <v>0.36061002498157957</v>
      </c>
    </row>
    <row r="16" spans="1:16" ht="12.6" customHeight="1">
      <c r="A16" s="12">
        <f>A15+1</f>
        <v>10</v>
      </c>
      <c r="B16" s="15">
        <f t="shared" si="1"/>
        <v>0.90528695469298315</v>
      </c>
      <c r="C16" s="15">
        <f t="shared" si="1"/>
        <v>0.82034829987515534</v>
      </c>
      <c r="D16" s="15">
        <f t="shared" si="1"/>
        <v>0.74409391489672516</v>
      </c>
      <c r="E16" s="15">
        <f t="shared" si="1"/>
        <v>0.67556416882579851</v>
      </c>
      <c r="F16" s="15">
        <f t="shared" si="1"/>
        <v>0.61391325354075932</v>
      </c>
      <c r="G16" s="15">
        <f t="shared" si="1"/>
        <v>0.55839477691511785</v>
      </c>
      <c r="H16" s="15">
        <f t="shared" si="1"/>
        <v>0.5083492921347178</v>
      </c>
      <c r="I16" s="15">
        <f t="shared" si="1"/>
        <v>0.46319348808468425</v>
      </c>
      <c r="J16" s="15">
        <f t="shared" si="1"/>
        <v>0.42241080689568894</v>
      </c>
      <c r="K16" s="15">
        <f t="shared" si="1"/>
        <v>0.38554328942953148</v>
      </c>
      <c r="L16" s="15">
        <f t="shared" si="1"/>
        <v>0.3521844787744669</v>
      </c>
      <c r="M16" s="15">
        <f t="shared" si="1"/>
        <v>0.32197323659069599</v>
      </c>
    </row>
    <row r="17" spans="1:13" ht="12.6" customHeight="1">
      <c r="A17" s="12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ht="12.6" customHeight="1">
      <c r="A18" s="12">
        <f>A16+1</f>
        <v>11</v>
      </c>
      <c r="B18" s="15">
        <f t="shared" si="1"/>
        <v>0.89632371751780526</v>
      </c>
      <c r="C18" s="15">
        <f t="shared" si="1"/>
        <v>0.80426303909328967</v>
      </c>
      <c r="D18" s="15">
        <f t="shared" si="1"/>
        <v>0.72242127659876232</v>
      </c>
      <c r="E18" s="15">
        <f t="shared" si="1"/>
        <v>0.6495809315632679</v>
      </c>
      <c r="F18" s="15">
        <f t="shared" si="1"/>
        <v>0.5846792890864374</v>
      </c>
      <c r="G18" s="15">
        <f t="shared" si="1"/>
        <v>0.52678752539162055</v>
      </c>
      <c r="H18" s="15">
        <f t="shared" si="1"/>
        <v>0.47509279638758667</v>
      </c>
      <c r="I18" s="15">
        <f t="shared" si="1"/>
        <v>0.42888285933767062</v>
      </c>
      <c r="J18" s="15">
        <f t="shared" si="1"/>
        <v>0.38753285036301738</v>
      </c>
      <c r="K18" s="15">
        <f t="shared" si="1"/>
        <v>0.3504938994813922</v>
      </c>
      <c r="L18" s="15">
        <f t="shared" si="1"/>
        <v>0.31728331421123146</v>
      </c>
      <c r="M18" s="15">
        <f t="shared" si="1"/>
        <v>0.28747610409883567</v>
      </c>
    </row>
    <row r="19" spans="1:13" ht="12.6" customHeight="1">
      <c r="A19" s="12">
        <f>A18+1</f>
        <v>12</v>
      </c>
      <c r="B19" s="15">
        <f t="shared" si="1"/>
        <v>0.88744922526515368</v>
      </c>
      <c r="C19" s="15">
        <f t="shared" si="1"/>
        <v>0.78849317558165644</v>
      </c>
      <c r="D19" s="15">
        <f t="shared" si="1"/>
        <v>0.70137988019297326</v>
      </c>
      <c r="E19" s="15">
        <f t="shared" si="1"/>
        <v>0.62459704958006512</v>
      </c>
      <c r="F19" s="15">
        <f t="shared" si="1"/>
        <v>0.5568374181775595</v>
      </c>
      <c r="G19" s="15">
        <f t="shared" si="1"/>
        <v>0.4969693635770005</v>
      </c>
      <c r="H19" s="15">
        <f t="shared" si="1"/>
        <v>0.44401195924073528</v>
      </c>
      <c r="I19" s="15">
        <f t="shared" si="1"/>
        <v>0.39711375864599124</v>
      </c>
      <c r="J19" s="15">
        <f t="shared" si="1"/>
        <v>0.35553472510368567</v>
      </c>
      <c r="K19" s="15">
        <f t="shared" si="1"/>
        <v>0.31863081771035656</v>
      </c>
      <c r="L19" s="15">
        <f t="shared" si="1"/>
        <v>0.28584082361372198</v>
      </c>
      <c r="M19" s="15">
        <f t="shared" si="1"/>
        <v>0.25667509294538904</v>
      </c>
    </row>
    <row r="20" spans="1:13" ht="12.6" customHeight="1">
      <c r="A20" s="12">
        <f>A19+1</f>
        <v>13</v>
      </c>
      <c r="B20" s="15">
        <f t="shared" si="1"/>
        <v>0.87866259927242929</v>
      </c>
      <c r="C20" s="15">
        <f t="shared" si="1"/>
        <v>0.77303252508005538</v>
      </c>
      <c r="D20" s="15">
        <f t="shared" si="1"/>
        <v>0.68095133999317792</v>
      </c>
      <c r="E20" s="15">
        <f t="shared" si="1"/>
        <v>0.600574086134678</v>
      </c>
      <c r="F20" s="15">
        <f t="shared" si="1"/>
        <v>0.53032135064529462</v>
      </c>
      <c r="G20" s="15">
        <f t="shared" si="1"/>
        <v>0.46883902224245327</v>
      </c>
      <c r="H20" s="15">
        <f t="shared" si="1"/>
        <v>0.41496444788853759</v>
      </c>
      <c r="I20" s="15">
        <f t="shared" si="1"/>
        <v>0.36769792467221413</v>
      </c>
      <c r="J20" s="15">
        <f t="shared" si="1"/>
        <v>0.32617864688411524</v>
      </c>
      <c r="K20" s="15">
        <f t="shared" si="1"/>
        <v>0.28966437973668779</v>
      </c>
      <c r="L20" s="15">
        <f t="shared" si="1"/>
        <v>0.25751425550785767</v>
      </c>
      <c r="M20" s="15">
        <f t="shared" si="1"/>
        <v>0.22917419012981158</v>
      </c>
    </row>
    <row r="21" spans="1:13" ht="12.6" customHeight="1">
      <c r="A21" s="12">
        <f>A20+1</f>
        <v>14</v>
      </c>
      <c r="B21" s="15">
        <f t="shared" si="1"/>
        <v>0.86996296957666264</v>
      </c>
      <c r="C21" s="15">
        <f t="shared" si="1"/>
        <v>0.75787502458828948</v>
      </c>
      <c r="D21" s="15">
        <f t="shared" si="1"/>
        <v>0.66111780581861923</v>
      </c>
      <c r="E21" s="15">
        <f t="shared" si="1"/>
        <v>0.57747508282180582</v>
      </c>
      <c r="F21" s="15">
        <f t="shared" si="1"/>
        <v>0.50506795299551888</v>
      </c>
      <c r="G21" s="15">
        <f t="shared" si="1"/>
        <v>0.44230096437967292</v>
      </c>
      <c r="H21" s="15">
        <f t="shared" si="1"/>
        <v>0.3878172410173249</v>
      </c>
      <c r="I21" s="15">
        <f t="shared" si="1"/>
        <v>0.34046104136316119</v>
      </c>
      <c r="J21" s="15">
        <f t="shared" si="1"/>
        <v>0.29924646503129837</v>
      </c>
      <c r="K21" s="15">
        <f t="shared" si="1"/>
        <v>0.26333125430607973</v>
      </c>
      <c r="L21" s="15">
        <f t="shared" si="1"/>
        <v>0.23199482478185374</v>
      </c>
      <c r="M21" s="15">
        <f t="shared" si="1"/>
        <v>0.20461981261590317</v>
      </c>
    </row>
    <row r="22" spans="1:13" ht="12.6" customHeight="1">
      <c r="A22" s="12">
        <f>A21+1</f>
        <v>15</v>
      </c>
      <c r="B22" s="15">
        <f t="shared" si="1"/>
        <v>0.86134947482837909</v>
      </c>
      <c r="C22" s="15">
        <f t="shared" si="1"/>
        <v>0.74301472998851925</v>
      </c>
      <c r="D22" s="15">
        <f t="shared" si="1"/>
        <v>0.64186194739671765</v>
      </c>
      <c r="E22" s="15">
        <f t="shared" si="1"/>
        <v>0.55526450271327477</v>
      </c>
      <c r="F22" s="15">
        <f t="shared" si="1"/>
        <v>0.48101709809097021</v>
      </c>
      <c r="G22" s="15">
        <f t="shared" si="1"/>
        <v>0.41726506073554037</v>
      </c>
      <c r="H22" s="15">
        <f t="shared" si="1"/>
        <v>0.36244601964235967</v>
      </c>
      <c r="I22" s="15">
        <f t="shared" si="1"/>
        <v>0.31524170496588994</v>
      </c>
      <c r="J22" s="15">
        <f t="shared" si="1"/>
        <v>0.27453804131311776</v>
      </c>
      <c r="K22" s="15">
        <f t="shared" si="1"/>
        <v>0.23939204936916339</v>
      </c>
      <c r="L22" s="15">
        <f t="shared" si="1"/>
        <v>0.2090043466503187</v>
      </c>
      <c r="M22" s="15">
        <f t="shared" si="1"/>
        <v>0.18269626126419927</v>
      </c>
    </row>
    <row r="23" spans="1:13" ht="12.6" customHeight="1">
      <c r="A23" s="12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12.6" customHeight="1">
      <c r="A24" s="12">
        <f>A22+1</f>
        <v>16</v>
      </c>
      <c r="B24" s="15">
        <f t="shared" ref="B24:M38" si="2">1/(1+B$5)^$A24</f>
        <v>0.8528212622063156</v>
      </c>
      <c r="C24" s="15">
        <f t="shared" si="2"/>
        <v>0.72844581371423445</v>
      </c>
      <c r="D24" s="15">
        <f t="shared" si="2"/>
        <v>0.62316693922011435</v>
      </c>
      <c r="E24" s="15">
        <f t="shared" si="2"/>
        <v>0.53390817568584104</v>
      </c>
      <c r="F24" s="15">
        <f t="shared" si="2"/>
        <v>0.45811152199140021</v>
      </c>
      <c r="G24" s="15">
        <f t="shared" si="2"/>
        <v>0.39364628371277405</v>
      </c>
      <c r="H24" s="15">
        <f t="shared" si="2"/>
        <v>0.33873459779659787</v>
      </c>
      <c r="I24" s="15">
        <f t="shared" si="2"/>
        <v>0.29189046756100923</v>
      </c>
      <c r="J24" s="15">
        <f t="shared" si="2"/>
        <v>0.2518697626725851</v>
      </c>
      <c r="K24" s="15">
        <f t="shared" si="2"/>
        <v>0.21762913579014853</v>
      </c>
      <c r="L24" s="15">
        <f t="shared" si="2"/>
        <v>0.18829220418947626</v>
      </c>
      <c r="M24" s="15">
        <f t="shared" si="2"/>
        <v>0.16312166184303503</v>
      </c>
    </row>
    <row r="25" spans="1:13" ht="12.6" customHeight="1">
      <c r="A25" s="12">
        <f>A24+1</f>
        <v>17</v>
      </c>
      <c r="B25" s="15">
        <f t="shared" si="2"/>
        <v>0.84437748733298568</v>
      </c>
      <c r="C25" s="15">
        <f t="shared" si="2"/>
        <v>0.7141625624649357</v>
      </c>
      <c r="D25" s="15">
        <f t="shared" si="2"/>
        <v>0.60501644584477121</v>
      </c>
      <c r="E25" s="15">
        <f t="shared" si="2"/>
        <v>0.51337324585177024</v>
      </c>
      <c r="F25" s="15">
        <f t="shared" si="2"/>
        <v>0.43629668761085727</v>
      </c>
      <c r="G25" s="15">
        <f t="shared" si="2"/>
        <v>0.37136441859695657</v>
      </c>
      <c r="H25" s="15">
        <f t="shared" si="2"/>
        <v>0.31657439046411018</v>
      </c>
      <c r="I25" s="15">
        <f t="shared" si="2"/>
        <v>0.27026895144537894</v>
      </c>
      <c r="J25" s="15">
        <f t="shared" si="2"/>
        <v>0.23107317676383954</v>
      </c>
      <c r="K25" s="15">
        <f t="shared" si="2"/>
        <v>0.19784466890013502</v>
      </c>
      <c r="L25" s="15">
        <f t="shared" si="2"/>
        <v>0.16963261638691554</v>
      </c>
      <c r="M25" s="15">
        <f t="shared" si="2"/>
        <v>0.14564434093128129</v>
      </c>
    </row>
    <row r="26" spans="1:13" ht="12.6" customHeight="1">
      <c r="A26" s="12">
        <f>A25+1</f>
        <v>18</v>
      </c>
      <c r="B26" s="15">
        <f t="shared" si="2"/>
        <v>0.83601731419107495</v>
      </c>
      <c r="C26" s="15">
        <f t="shared" si="2"/>
        <v>0.7001593749656233</v>
      </c>
      <c r="D26" s="15">
        <f t="shared" si="2"/>
        <v>0.5873946076162827</v>
      </c>
      <c r="E26" s="15">
        <f t="shared" si="2"/>
        <v>0.49362812101131748</v>
      </c>
      <c r="F26" s="15">
        <f t="shared" si="2"/>
        <v>0.41552065486748313</v>
      </c>
      <c r="G26" s="15">
        <f t="shared" si="2"/>
        <v>0.35034379112920433</v>
      </c>
      <c r="H26" s="15">
        <f t="shared" si="2"/>
        <v>0.29586391632159825</v>
      </c>
      <c r="I26" s="15">
        <f t="shared" si="2"/>
        <v>0.25024902911609154</v>
      </c>
      <c r="J26" s="15">
        <f t="shared" si="2"/>
        <v>0.21199374015031147</v>
      </c>
      <c r="K26" s="15">
        <f t="shared" si="2"/>
        <v>0.17985878990921364</v>
      </c>
      <c r="L26" s="15">
        <f t="shared" si="2"/>
        <v>0.15282217692514913</v>
      </c>
      <c r="M26" s="15">
        <f t="shared" si="2"/>
        <v>0.13003959011721541</v>
      </c>
    </row>
    <row r="27" spans="1:13" ht="12.6" customHeight="1">
      <c r="A27" s="12">
        <f>A26+1</f>
        <v>19</v>
      </c>
      <c r="B27" s="15">
        <f t="shared" si="2"/>
        <v>0.82773991504066846</v>
      </c>
      <c r="C27" s="15">
        <f t="shared" si="2"/>
        <v>0.68643075977021895</v>
      </c>
      <c r="D27" s="15">
        <f t="shared" si="2"/>
        <v>0.57028602681192497</v>
      </c>
      <c r="E27" s="15">
        <f t="shared" si="2"/>
        <v>0.47464242404934376</v>
      </c>
      <c r="F27" s="15">
        <f t="shared" si="2"/>
        <v>0.39573395701665059</v>
      </c>
      <c r="G27" s="15">
        <f t="shared" si="2"/>
        <v>0.3305130104992493</v>
      </c>
      <c r="H27" s="15">
        <f t="shared" si="2"/>
        <v>0.27650833301083949</v>
      </c>
      <c r="I27" s="15">
        <f t="shared" si="2"/>
        <v>0.23171206399638106</v>
      </c>
      <c r="J27" s="15">
        <f t="shared" si="2"/>
        <v>0.19448966986267105</v>
      </c>
      <c r="K27" s="15">
        <f t="shared" si="2"/>
        <v>0.16350799082655781</v>
      </c>
      <c r="L27" s="15">
        <f t="shared" si="2"/>
        <v>0.13767763686950371</v>
      </c>
      <c r="M27" s="15">
        <f t="shared" si="2"/>
        <v>0.1161067768903709</v>
      </c>
    </row>
    <row r="28" spans="1:13" ht="12.6" customHeight="1">
      <c r="A28" s="12">
        <f>A27+1</f>
        <v>20</v>
      </c>
      <c r="B28" s="15">
        <f t="shared" si="2"/>
        <v>0.81954447033729538</v>
      </c>
      <c r="C28" s="15">
        <f t="shared" si="2"/>
        <v>0.67297133310805779</v>
      </c>
      <c r="D28" s="15">
        <f t="shared" si="2"/>
        <v>0.55367575418633497</v>
      </c>
      <c r="E28" s="15">
        <f t="shared" si="2"/>
        <v>0.45638694620129205</v>
      </c>
      <c r="F28" s="15">
        <f t="shared" si="2"/>
        <v>0.37688948287300061</v>
      </c>
      <c r="G28" s="15">
        <f t="shared" si="2"/>
        <v>0.31180472688608429</v>
      </c>
      <c r="H28" s="15">
        <f t="shared" si="2"/>
        <v>0.2584190028138687</v>
      </c>
      <c r="I28" s="15">
        <f t="shared" si="2"/>
        <v>0.21454820740405653</v>
      </c>
      <c r="J28" s="15">
        <f t="shared" si="2"/>
        <v>0.17843088978226704</v>
      </c>
      <c r="K28" s="15">
        <f t="shared" si="2"/>
        <v>0.14864362802414349</v>
      </c>
      <c r="L28" s="15">
        <f t="shared" si="2"/>
        <v>0.12403390708964297</v>
      </c>
      <c r="M28" s="15">
        <f t="shared" si="2"/>
        <v>0.1036667650806883</v>
      </c>
    </row>
    <row r="29" spans="1:13" ht="12.6" customHeight="1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ht="12.6" customHeight="1">
      <c r="A30" s="12">
        <f>A28+1</f>
        <v>21</v>
      </c>
      <c r="B30" s="15">
        <f t="shared" si="2"/>
        <v>0.81143016865078765</v>
      </c>
      <c r="C30" s="15">
        <f t="shared" si="2"/>
        <v>0.65977581677260566</v>
      </c>
      <c r="D30" s="15">
        <f t="shared" si="2"/>
        <v>0.5375492759090631</v>
      </c>
      <c r="E30" s="15">
        <f t="shared" si="2"/>
        <v>0.43883360211662686</v>
      </c>
      <c r="F30" s="15">
        <f t="shared" si="2"/>
        <v>0.35894236464095297</v>
      </c>
      <c r="G30" s="15">
        <f t="shared" si="2"/>
        <v>0.29415540272272095</v>
      </c>
      <c r="H30" s="15">
        <f t="shared" si="2"/>
        <v>0.24151308674193336</v>
      </c>
      <c r="I30" s="15">
        <f t="shared" si="2"/>
        <v>0.19865574759634863</v>
      </c>
      <c r="J30" s="15">
        <f t="shared" si="2"/>
        <v>0.16369806402042844</v>
      </c>
      <c r="K30" s="15">
        <f t="shared" si="2"/>
        <v>0.13513057093103953</v>
      </c>
      <c r="L30" s="15">
        <f t="shared" si="2"/>
        <v>0.11174225863931797</v>
      </c>
      <c r="M30" s="15">
        <f t="shared" si="2"/>
        <v>9.2559611679185971E-2</v>
      </c>
    </row>
    <row r="31" spans="1:13" ht="12.6" customHeight="1">
      <c r="A31" s="12">
        <f>A30+1</f>
        <v>22</v>
      </c>
      <c r="B31" s="15">
        <f t="shared" si="2"/>
        <v>0.80339620658493804</v>
      </c>
      <c r="C31" s="15">
        <f t="shared" si="2"/>
        <v>0.64683903605157411</v>
      </c>
      <c r="D31" s="15">
        <f t="shared" si="2"/>
        <v>0.52189250088258554</v>
      </c>
      <c r="E31" s="15">
        <f t="shared" si="2"/>
        <v>0.42195538665060278</v>
      </c>
      <c r="F31" s="15">
        <f t="shared" si="2"/>
        <v>0.3418498710866219</v>
      </c>
      <c r="G31" s="15">
        <f t="shared" si="2"/>
        <v>0.27750509690822728</v>
      </c>
      <c r="H31" s="15">
        <f t="shared" si="2"/>
        <v>0.22571316517937698</v>
      </c>
      <c r="I31" s="15">
        <f t="shared" si="2"/>
        <v>0.18394050703365611</v>
      </c>
      <c r="J31" s="15">
        <f t="shared" si="2"/>
        <v>0.15018171011048481</v>
      </c>
      <c r="K31" s="15">
        <f t="shared" si="2"/>
        <v>0.12284597357367227</v>
      </c>
      <c r="L31" s="15">
        <f t="shared" si="2"/>
        <v>0.10066870147686303</v>
      </c>
      <c r="M31" s="15">
        <f t="shared" si="2"/>
        <v>8.2642510427844609E-2</v>
      </c>
    </row>
    <row r="32" spans="1:13" ht="12.6" customHeight="1">
      <c r="A32" s="12">
        <f>A31+1</f>
        <v>23</v>
      </c>
      <c r="B32" s="15">
        <f t="shared" si="2"/>
        <v>0.79544178869795856</v>
      </c>
      <c r="C32" s="15">
        <f t="shared" si="2"/>
        <v>0.63415591769762181</v>
      </c>
      <c r="D32" s="15">
        <f t="shared" si="2"/>
        <v>0.50669174842969467</v>
      </c>
      <c r="E32" s="15">
        <f t="shared" si="2"/>
        <v>0.40572633331788732</v>
      </c>
      <c r="F32" s="15">
        <f t="shared" si="2"/>
        <v>0.32557130579678267</v>
      </c>
      <c r="G32" s="15">
        <f t="shared" si="2"/>
        <v>0.26179726123417668</v>
      </c>
      <c r="H32" s="15">
        <f t="shared" si="2"/>
        <v>0.21094688334521211</v>
      </c>
      <c r="I32" s="15">
        <f t="shared" si="2"/>
        <v>0.17031528429042234</v>
      </c>
      <c r="J32" s="15">
        <f t="shared" si="2"/>
        <v>0.13778138542246313</v>
      </c>
      <c r="K32" s="15">
        <f t="shared" si="2"/>
        <v>0.11167815779424752</v>
      </c>
      <c r="L32" s="15">
        <f t="shared" si="2"/>
        <v>9.0692523853029769E-2</v>
      </c>
      <c r="M32" s="15">
        <f t="shared" si="2"/>
        <v>7.3787955739146982E-2</v>
      </c>
    </row>
    <row r="33" spans="1:13" ht="12.6" customHeight="1">
      <c r="A33" s="12">
        <f>A32+1</f>
        <v>24</v>
      </c>
      <c r="B33" s="15">
        <f t="shared" si="2"/>
        <v>0.78756612742372123</v>
      </c>
      <c r="C33" s="15">
        <f t="shared" si="2"/>
        <v>0.62172148793884485</v>
      </c>
      <c r="D33" s="15">
        <f t="shared" si="2"/>
        <v>0.49193373633950943</v>
      </c>
      <c r="E33" s="15">
        <f t="shared" si="2"/>
        <v>0.39012147434412242</v>
      </c>
      <c r="F33" s="15">
        <f t="shared" si="2"/>
        <v>0.31006791028265024</v>
      </c>
      <c r="G33" s="15">
        <f t="shared" si="2"/>
        <v>0.24697854833412897</v>
      </c>
      <c r="H33" s="15">
        <f t="shared" si="2"/>
        <v>0.19714661994879637</v>
      </c>
      <c r="I33" s="15">
        <f t="shared" si="2"/>
        <v>0.1576993373059466</v>
      </c>
      <c r="J33" s="15">
        <f t="shared" si="2"/>
        <v>0.12640494075455333</v>
      </c>
      <c r="K33" s="15">
        <f t="shared" si="2"/>
        <v>0.10152559799477048</v>
      </c>
      <c r="L33" s="15">
        <f t="shared" si="2"/>
        <v>8.1704976444170935E-2</v>
      </c>
      <c r="M33" s="15">
        <f t="shared" si="2"/>
        <v>6.5882103338524081E-2</v>
      </c>
    </row>
    <row r="34" spans="1:13" ht="12.6" customHeight="1">
      <c r="A34" s="12">
        <f>A33+1</f>
        <v>25</v>
      </c>
      <c r="B34" s="15">
        <f t="shared" si="2"/>
        <v>0.77976844299378323</v>
      </c>
      <c r="C34" s="15">
        <f t="shared" si="2"/>
        <v>0.60953087052827937</v>
      </c>
      <c r="D34" s="15">
        <f t="shared" si="2"/>
        <v>0.47760556926165965</v>
      </c>
      <c r="E34" s="15">
        <f t="shared" si="2"/>
        <v>0.37511680225396377</v>
      </c>
      <c r="F34" s="15">
        <f t="shared" si="2"/>
        <v>0.29530277169776209</v>
      </c>
      <c r="G34" s="15">
        <f t="shared" si="2"/>
        <v>0.23299863050389524</v>
      </c>
      <c r="H34" s="15">
        <f t="shared" si="2"/>
        <v>0.18424917752223957</v>
      </c>
      <c r="I34" s="15">
        <f t="shared" si="2"/>
        <v>0.1460179049129135</v>
      </c>
      <c r="J34" s="15">
        <f t="shared" si="2"/>
        <v>0.11596783555463605</v>
      </c>
      <c r="K34" s="15">
        <f t="shared" si="2"/>
        <v>9.2295998177064048E-2</v>
      </c>
      <c r="L34" s="15">
        <f t="shared" si="2"/>
        <v>7.3608086886640473E-2</v>
      </c>
      <c r="M34" s="15">
        <f t="shared" si="2"/>
        <v>5.8823306552253637E-2</v>
      </c>
    </row>
    <row r="35" spans="1:13" ht="12.6" customHeight="1">
      <c r="A35" s="12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1:13" ht="12.6" customHeight="1">
      <c r="A36" s="12">
        <f>A34+1</f>
        <v>26</v>
      </c>
      <c r="B36" s="15">
        <f t="shared" si="2"/>
        <v>0.77204796336018144</v>
      </c>
      <c r="C36" s="15">
        <f t="shared" si="2"/>
        <v>0.59757928483164635</v>
      </c>
      <c r="D36" s="15">
        <f t="shared" si="2"/>
        <v>0.46369472743850448</v>
      </c>
      <c r="E36" s="15">
        <f t="shared" si="2"/>
        <v>0.36068923293650368</v>
      </c>
      <c r="F36" s="15">
        <f t="shared" si="2"/>
        <v>0.28124073495024959</v>
      </c>
      <c r="G36" s="15">
        <f t="shared" si="2"/>
        <v>0.21981002877725966</v>
      </c>
      <c r="H36" s="15">
        <f t="shared" si="2"/>
        <v>0.17219549301143888</v>
      </c>
      <c r="I36" s="15">
        <f t="shared" si="2"/>
        <v>0.13520176380825324</v>
      </c>
      <c r="J36" s="15">
        <f t="shared" si="2"/>
        <v>0.10639250968315234</v>
      </c>
      <c r="K36" s="15">
        <f t="shared" si="2"/>
        <v>8.3905452888240042E-2</v>
      </c>
      <c r="L36" s="15">
        <f t="shared" si="2"/>
        <v>6.6313591789766188E-2</v>
      </c>
      <c r="M36" s="15">
        <f t="shared" si="2"/>
        <v>5.2520809421655032E-2</v>
      </c>
    </row>
    <row r="37" spans="1:13" ht="12.6" customHeight="1">
      <c r="A37" s="12">
        <f>A36+1</f>
        <v>27</v>
      </c>
      <c r="B37" s="15">
        <f t="shared" si="2"/>
        <v>0.76440392411899183</v>
      </c>
      <c r="C37" s="15">
        <f t="shared" si="2"/>
        <v>0.58586204395259456</v>
      </c>
      <c r="D37" s="15">
        <f t="shared" si="2"/>
        <v>0.45018905576553836</v>
      </c>
      <c r="E37" s="15">
        <f t="shared" si="2"/>
        <v>0.3468165701312535</v>
      </c>
      <c r="F37" s="15">
        <f t="shared" si="2"/>
        <v>0.2678483190002377</v>
      </c>
      <c r="G37" s="15">
        <f t="shared" si="2"/>
        <v>0.20736795167666003</v>
      </c>
      <c r="H37" s="15">
        <f t="shared" si="2"/>
        <v>0.16093036730041013</v>
      </c>
      <c r="I37" s="15">
        <f t="shared" si="2"/>
        <v>0.12518681834097523</v>
      </c>
      <c r="J37" s="15">
        <f t="shared" si="2"/>
        <v>9.7607807048763609E-2</v>
      </c>
      <c r="K37" s="15">
        <f t="shared" si="2"/>
        <v>7.6277684443854576E-2</v>
      </c>
      <c r="L37" s="15">
        <f t="shared" si="2"/>
        <v>5.9741974585374946E-2</v>
      </c>
      <c r="M37" s="15">
        <f t="shared" si="2"/>
        <v>4.6893579840763415E-2</v>
      </c>
    </row>
    <row r="38" spans="1:13" ht="12.6" customHeight="1">
      <c r="A38" s="12">
        <f>A37+1</f>
        <v>28</v>
      </c>
      <c r="B38" s="15">
        <f t="shared" si="2"/>
        <v>0.75683556843464528</v>
      </c>
      <c r="C38" s="15">
        <f t="shared" si="2"/>
        <v>0.57437455289470041</v>
      </c>
      <c r="D38" s="15">
        <f t="shared" si="2"/>
        <v>0.4370767531704256</v>
      </c>
      <c r="E38" s="15">
        <f t="shared" si="2"/>
        <v>0.3334774712800514</v>
      </c>
      <c r="F38" s="15">
        <f t="shared" si="2"/>
        <v>0.25509363714308358</v>
      </c>
      <c r="G38" s="15">
        <f t="shared" si="2"/>
        <v>0.1956301430911887</v>
      </c>
      <c r="H38" s="15">
        <f t="shared" si="2"/>
        <v>0.15040221243028987</v>
      </c>
      <c r="I38" s="15">
        <f t="shared" si="2"/>
        <v>0.11591372068608817</v>
      </c>
      <c r="J38" s="15">
        <f t="shared" si="2"/>
        <v>8.954844683372809E-2</v>
      </c>
      <c r="K38" s="15">
        <f t="shared" si="2"/>
        <v>6.9343349494413245E-2</v>
      </c>
      <c r="L38" s="15">
        <f t="shared" si="2"/>
        <v>5.3821598725563004E-2</v>
      </c>
      <c r="M38" s="15">
        <f t="shared" si="2"/>
        <v>4.1869267714967337E-2</v>
      </c>
    </row>
    <row r="39" spans="1:13" ht="12.6" customHeight="1">
      <c r="A39" s="12">
        <f>A38+1</f>
        <v>29</v>
      </c>
      <c r="B39" s="15">
        <f t="shared" ref="B39:M52" si="3">1/(1+B$5)^$A39</f>
        <v>0.74934214696499535</v>
      </c>
      <c r="C39" s="15">
        <f t="shared" si="3"/>
        <v>0.56311230675951029</v>
      </c>
      <c r="D39" s="15">
        <f t="shared" si="3"/>
        <v>0.42434636230138412</v>
      </c>
      <c r="E39" s="15">
        <f t="shared" si="3"/>
        <v>0.32065141469235708</v>
      </c>
      <c r="F39" s="15">
        <f t="shared" si="3"/>
        <v>0.24294632108865097</v>
      </c>
      <c r="G39" s="15">
        <f t="shared" si="3"/>
        <v>0.18455673876527234</v>
      </c>
      <c r="H39" s="15">
        <f t="shared" si="3"/>
        <v>0.1405628153554111</v>
      </c>
      <c r="I39" s="15">
        <f t="shared" si="3"/>
        <v>0.10732751915378534</v>
      </c>
      <c r="J39" s="15">
        <f t="shared" si="3"/>
        <v>8.2154538379567044E-2</v>
      </c>
      <c r="K39" s="15">
        <f t="shared" si="3"/>
        <v>6.3039408631284766E-2</v>
      </c>
      <c r="L39" s="15">
        <f t="shared" si="3"/>
        <v>4.8487926779786493E-2</v>
      </c>
      <c r="M39" s="15">
        <f t="shared" si="3"/>
        <v>3.7383274745506546E-2</v>
      </c>
    </row>
    <row r="40" spans="1:13" ht="12.6" customHeight="1">
      <c r="A40" s="12">
        <f>A39+1</f>
        <v>30</v>
      </c>
      <c r="B40" s="15">
        <f t="shared" si="3"/>
        <v>0.74192291778712394</v>
      </c>
      <c r="C40" s="15">
        <f t="shared" si="3"/>
        <v>0.55207088897991197</v>
      </c>
      <c r="D40" s="15">
        <f t="shared" si="3"/>
        <v>0.41198675951590691</v>
      </c>
      <c r="E40" s="15">
        <f t="shared" si="3"/>
        <v>0.30831866797342034</v>
      </c>
      <c r="F40" s="15">
        <f t="shared" si="3"/>
        <v>0.23137744865585813</v>
      </c>
      <c r="G40" s="15">
        <f t="shared" si="3"/>
        <v>0.17411013091063426</v>
      </c>
      <c r="H40" s="15">
        <f t="shared" si="3"/>
        <v>0.13136711715458982</v>
      </c>
      <c r="I40" s="15">
        <f t="shared" si="3"/>
        <v>9.9377332549801231E-2</v>
      </c>
      <c r="J40" s="15">
        <f t="shared" si="3"/>
        <v>7.5371136128043151E-2</v>
      </c>
      <c r="K40" s="15">
        <f t="shared" si="3"/>
        <v>5.7308553301167964E-2</v>
      </c>
      <c r="L40" s="15">
        <f t="shared" si="3"/>
        <v>4.3682816918726573E-2</v>
      </c>
      <c r="M40" s="15">
        <f t="shared" si="3"/>
        <v>3.3377923879916553E-2</v>
      </c>
    </row>
    <row r="41" spans="1:13" ht="12.6" customHeight="1">
      <c r="A41" s="12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3" ht="12.6" customHeight="1">
      <c r="A42" s="12">
        <f>A40+1</f>
        <v>31</v>
      </c>
      <c r="B42" s="15">
        <f t="shared" si="3"/>
        <v>0.73457714632388538</v>
      </c>
      <c r="C42" s="15">
        <f t="shared" si="3"/>
        <v>0.54124596958814919</v>
      </c>
      <c r="D42" s="15">
        <f t="shared" si="3"/>
        <v>0.39998714516107459</v>
      </c>
      <c r="E42" s="15">
        <f t="shared" si="3"/>
        <v>0.29646025766675027</v>
      </c>
      <c r="F42" s="15">
        <f t="shared" si="3"/>
        <v>0.220359474910341</v>
      </c>
      <c r="G42" s="15">
        <f t="shared" si="3"/>
        <v>0.16425484048173042</v>
      </c>
      <c r="H42" s="15">
        <f t="shared" si="3"/>
        <v>0.1227730066865325</v>
      </c>
      <c r="I42" s="15">
        <f t="shared" si="3"/>
        <v>9.2016048657223348E-2</v>
      </c>
      <c r="J42" s="15">
        <f t="shared" si="3"/>
        <v>6.914783131013133E-2</v>
      </c>
      <c r="K42" s="15">
        <f t="shared" si="3"/>
        <v>5.2098684819243603E-2</v>
      </c>
      <c r="L42" s="15">
        <f t="shared" si="3"/>
        <v>3.9353889115969883E-2</v>
      </c>
      <c r="M42" s="15">
        <f t="shared" si="3"/>
        <v>2.9801717749925499E-2</v>
      </c>
    </row>
    <row r="43" spans="1:13" ht="12.6" customHeight="1">
      <c r="A43" s="12">
        <f>A42+1</f>
        <v>32</v>
      </c>
      <c r="B43" s="15">
        <f t="shared" si="3"/>
        <v>0.7273041052711734</v>
      </c>
      <c r="C43" s="15">
        <f t="shared" si="3"/>
        <v>0.53063330351779314</v>
      </c>
      <c r="D43" s="15">
        <f t="shared" si="3"/>
        <v>0.38833703413696569</v>
      </c>
      <c r="E43" s="15">
        <f t="shared" si="3"/>
        <v>0.28505794006418295</v>
      </c>
      <c r="F43" s="15">
        <f t="shared" si="3"/>
        <v>0.20986616658127716</v>
      </c>
      <c r="G43" s="15">
        <f t="shared" si="3"/>
        <v>0.15495739668087777</v>
      </c>
      <c r="H43" s="15">
        <f t="shared" si="3"/>
        <v>0.11474112774442291</v>
      </c>
      <c r="I43" s="15">
        <f t="shared" si="3"/>
        <v>8.5200045052984577E-2</v>
      </c>
      <c r="J43" s="15">
        <f t="shared" si="3"/>
        <v>6.3438377348744343E-2</v>
      </c>
      <c r="K43" s="15">
        <f t="shared" si="3"/>
        <v>4.7362440744766907E-2</v>
      </c>
      <c r="L43" s="15">
        <f t="shared" si="3"/>
        <v>3.545395415853142E-2</v>
      </c>
      <c r="M43" s="15">
        <f t="shared" si="3"/>
        <v>2.6608676562433473E-2</v>
      </c>
    </row>
    <row r="44" spans="1:13" ht="12.6" customHeight="1">
      <c r="A44" s="12">
        <f>A43+1</f>
        <v>33</v>
      </c>
      <c r="B44" s="15">
        <f t="shared" si="3"/>
        <v>0.72010307452591427</v>
      </c>
      <c r="C44" s="15">
        <f t="shared" si="3"/>
        <v>0.52022872893901284</v>
      </c>
      <c r="D44" s="15">
        <f t="shared" si="3"/>
        <v>0.37702624673491814</v>
      </c>
      <c r="E44" s="15">
        <f t="shared" si="3"/>
        <v>0.27409417313863743</v>
      </c>
      <c r="F44" s="15">
        <f t="shared" si="3"/>
        <v>0.19987253960121634</v>
      </c>
      <c r="G44" s="15">
        <f t="shared" si="3"/>
        <v>0.14618622328384695</v>
      </c>
      <c r="H44" s="15">
        <f t="shared" si="3"/>
        <v>0.10723469882656347</v>
      </c>
      <c r="I44" s="15">
        <f t="shared" si="3"/>
        <v>7.8888930604615354E-2</v>
      </c>
      <c r="J44" s="15">
        <f t="shared" si="3"/>
        <v>5.8200346191508566E-2</v>
      </c>
      <c r="K44" s="15">
        <f t="shared" si="3"/>
        <v>4.3056764313424457E-2</v>
      </c>
      <c r="L44" s="15">
        <f t="shared" si="3"/>
        <v>3.1940499241920196E-2</v>
      </c>
      <c r="M44" s="15">
        <f t="shared" si="3"/>
        <v>2.3757746930744169E-2</v>
      </c>
    </row>
    <row r="45" spans="1:13" ht="12.6" customHeight="1">
      <c r="A45" s="12">
        <f>A44+1</f>
        <v>34</v>
      </c>
      <c r="B45" s="15">
        <f t="shared" si="3"/>
        <v>0.71297334111476662</v>
      </c>
      <c r="C45" s="15">
        <f t="shared" si="3"/>
        <v>0.51002816562648323</v>
      </c>
      <c r="D45" s="15">
        <f t="shared" si="3"/>
        <v>0.36604489974263904</v>
      </c>
      <c r="E45" s="15">
        <f t="shared" si="3"/>
        <v>0.26355208955638215</v>
      </c>
      <c r="F45" s="15">
        <f t="shared" si="3"/>
        <v>0.19035479962020604</v>
      </c>
      <c r="G45" s="15">
        <f t="shared" si="3"/>
        <v>0.1379115313998556</v>
      </c>
      <c r="H45" s="15">
        <f t="shared" si="3"/>
        <v>0.10021934469772288</v>
      </c>
      <c r="I45" s="15">
        <f t="shared" si="3"/>
        <v>7.3045306115384581E-2</v>
      </c>
      <c r="J45" s="15">
        <f t="shared" si="3"/>
        <v>5.3394813019732625E-2</v>
      </c>
      <c r="K45" s="15">
        <f t="shared" si="3"/>
        <v>3.9142513012204054E-2</v>
      </c>
      <c r="L45" s="15">
        <f t="shared" si="3"/>
        <v>2.8775224542270446E-2</v>
      </c>
      <c r="M45" s="15">
        <f t="shared" si="3"/>
        <v>2.1212274045307292E-2</v>
      </c>
    </row>
    <row r="46" spans="1:13" ht="12.6" customHeight="1">
      <c r="A46" s="12">
        <f>A45+1</f>
        <v>35</v>
      </c>
      <c r="B46" s="15">
        <f t="shared" si="3"/>
        <v>0.70591419912353137</v>
      </c>
      <c r="C46" s="15">
        <f t="shared" si="3"/>
        <v>0.50002761335929735</v>
      </c>
      <c r="D46" s="15">
        <f t="shared" si="3"/>
        <v>0.35538339780838735</v>
      </c>
      <c r="E46" s="15">
        <f t="shared" si="3"/>
        <v>0.25341547072729048</v>
      </c>
      <c r="F46" s="15">
        <f t="shared" si="3"/>
        <v>0.18129028535257716</v>
      </c>
      <c r="G46" s="15">
        <f t="shared" si="3"/>
        <v>0.13010521830175056</v>
      </c>
      <c r="H46" s="15">
        <f t="shared" si="3"/>
        <v>9.366293896983445E-2</v>
      </c>
      <c r="I46" s="15">
        <f t="shared" si="3"/>
        <v>6.7634542699430159E-2</v>
      </c>
      <c r="J46" s="15">
        <f t="shared" si="3"/>
        <v>4.8986066990580383E-2</v>
      </c>
      <c r="K46" s="15">
        <f t="shared" si="3"/>
        <v>3.5584102738367311E-2</v>
      </c>
      <c r="L46" s="15">
        <f t="shared" si="3"/>
        <v>2.5923625713757153E-2</v>
      </c>
      <c r="M46" s="15">
        <f t="shared" si="3"/>
        <v>1.8939530397595796E-2</v>
      </c>
    </row>
    <row r="47" spans="1:13" ht="12.6" customHeight="1">
      <c r="A47" s="1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3" ht="12.6" customHeight="1">
      <c r="A48" s="12">
        <v>40</v>
      </c>
      <c r="B48" s="15">
        <f t="shared" si="3"/>
        <v>0.67165313886043809</v>
      </c>
      <c r="C48" s="15">
        <f t="shared" si="3"/>
        <v>0.45289041518523643</v>
      </c>
      <c r="D48" s="15">
        <f t="shared" si="3"/>
        <v>0.30655684077380685</v>
      </c>
      <c r="E48" s="15">
        <f t="shared" si="3"/>
        <v>0.20828904466294101</v>
      </c>
      <c r="F48" s="15">
        <f t="shared" si="3"/>
        <v>0.14204568230027784</v>
      </c>
      <c r="G48" s="15">
        <f t="shared" si="3"/>
        <v>9.7222187708505589E-2</v>
      </c>
      <c r="H48" s="15">
        <f t="shared" si="3"/>
        <v>6.6780381015314264E-2</v>
      </c>
      <c r="I48" s="15">
        <f t="shared" si="3"/>
        <v>4.6030933300294057E-2</v>
      </c>
      <c r="J48" s="15">
        <f t="shared" si="3"/>
        <v>3.1837582428491523E-2</v>
      </c>
      <c r="K48" s="15">
        <f t="shared" si="3"/>
        <v>2.2094928152179935E-2</v>
      </c>
      <c r="L48" s="15">
        <f t="shared" si="3"/>
        <v>1.5384410107922184E-2</v>
      </c>
      <c r="M48" s="15">
        <f t="shared" si="3"/>
        <v>1.0746798182294614E-2</v>
      </c>
    </row>
    <row r="49" spans="1:13" ht="12.6" customHeight="1">
      <c r="A49" s="12">
        <v>45</v>
      </c>
      <c r="B49" s="15">
        <f t="shared" si="3"/>
        <v>0.63905491559907779</v>
      </c>
      <c r="C49" s="15">
        <f t="shared" si="3"/>
        <v>0.41019680250993107</v>
      </c>
      <c r="D49" s="15">
        <f t="shared" si="3"/>
        <v>0.26443862376454325</v>
      </c>
      <c r="E49" s="15">
        <f t="shared" si="3"/>
        <v>0.17119841184948048</v>
      </c>
      <c r="F49" s="15">
        <f t="shared" si="3"/>
        <v>0.1112965089161333</v>
      </c>
      <c r="G49" s="15">
        <f t="shared" si="3"/>
        <v>7.2650074349098717E-2</v>
      </c>
      <c r="H49" s="15">
        <f t="shared" si="3"/>
        <v>4.761348872457262E-2</v>
      </c>
      <c r="I49" s="15">
        <f t="shared" si="3"/>
        <v>3.1327879747961578E-2</v>
      </c>
      <c r="J49" s="15">
        <f t="shared" si="3"/>
        <v>2.0692244084137335E-2</v>
      </c>
      <c r="K49" s="15">
        <f t="shared" si="3"/>
        <v>1.3719212021148534E-2</v>
      </c>
      <c r="L49" s="15">
        <f t="shared" si="3"/>
        <v>9.1298986099439313E-3</v>
      </c>
      <c r="M49" s="15">
        <f t="shared" si="3"/>
        <v>6.0980219016217897E-3</v>
      </c>
    </row>
    <row r="50" spans="1:13" ht="12.6" customHeight="1">
      <c r="A50" s="12">
        <v>50</v>
      </c>
      <c r="B50" s="15">
        <f t="shared" si="3"/>
        <v>0.60803882468894921</v>
      </c>
      <c r="C50" s="15">
        <f t="shared" si="3"/>
        <v>0.37152788212696192</v>
      </c>
      <c r="D50" s="15">
        <f t="shared" si="3"/>
        <v>0.22810707978975397</v>
      </c>
      <c r="E50" s="15">
        <f t="shared" si="3"/>
        <v>0.14071261533323939</v>
      </c>
      <c r="F50" s="15">
        <f t="shared" si="3"/>
        <v>8.7203726972380588E-2</v>
      </c>
      <c r="G50" s="15">
        <f t="shared" si="3"/>
        <v>5.4288361816690701E-2</v>
      </c>
      <c r="H50" s="15">
        <f t="shared" si="3"/>
        <v>3.3947759417621758E-2</v>
      </c>
      <c r="I50" s="15">
        <f t="shared" si="3"/>
        <v>2.1321228555156651E-2</v>
      </c>
      <c r="J50" s="15">
        <f t="shared" si="3"/>
        <v>1.3448538883227112E-2</v>
      </c>
      <c r="K50" s="15">
        <f t="shared" si="3"/>
        <v>8.5185512795006111E-3</v>
      </c>
      <c r="L50" s="15">
        <f t="shared" si="3"/>
        <v>5.4181504551112153E-3</v>
      </c>
      <c r="M50" s="15">
        <f t="shared" si="3"/>
        <v>3.460181393740405E-3</v>
      </c>
    </row>
    <row r="51" spans="1:13" ht="12.6" customHeight="1">
      <c r="A51" s="12">
        <v>55</v>
      </c>
      <c r="B51" s="15">
        <f t="shared" si="3"/>
        <v>0.57852807842427056</v>
      </c>
      <c r="C51" s="15">
        <f t="shared" si="3"/>
        <v>0.33650424955324687</v>
      </c>
      <c r="D51" s="15">
        <f t="shared" si="3"/>
        <v>0.19676717080686118</v>
      </c>
      <c r="E51" s="15">
        <f t="shared" si="3"/>
        <v>0.11565551280539103</v>
      </c>
      <c r="F51" s="15">
        <f t="shared" si="3"/>
        <v>6.8326401896431521E-2</v>
      </c>
      <c r="G51" s="15">
        <f t="shared" si="3"/>
        <v>4.0567422059031695E-2</v>
      </c>
      <c r="H51" s="15">
        <f t="shared" si="3"/>
        <v>2.4204283289200861E-2</v>
      </c>
      <c r="I51" s="15">
        <f t="shared" si="3"/>
        <v>1.4510869894755859E-2</v>
      </c>
      <c r="J51" s="15">
        <f t="shared" si="3"/>
        <v>8.7406275200629987E-3</v>
      </c>
      <c r="K51" s="15">
        <f t="shared" si="3"/>
        <v>5.2893501310147762E-3</v>
      </c>
      <c r="L51" s="15">
        <f t="shared" si="3"/>
        <v>3.2154085832068352E-3</v>
      </c>
      <c r="M51" s="15">
        <f t="shared" si="3"/>
        <v>1.9633998484661188E-3</v>
      </c>
    </row>
    <row r="52" spans="1:13" ht="12.6" customHeight="1">
      <c r="A52" s="12">
        <v>60</v>
      </c>
      <c r="B52" s="15">
        <f t="shared" si="3"/>
        <v>0.55044961593775965</v>
      </c>
      <c r="C52" s="15">
        <f t="shared" si="3"/>
        <v>0.30478226645907031</v>
      </c>
      <c r="D52" s="15">
        <f t="shared" si="3"/>
        <v>0.1697330900164177</v>
      </c>
      <c r="E52" s="15">
        <f t="shared" si="3"/>
        <v>9.506040102090417E-2</v>
      </c>
      <c r="F52" s="15">
        <f t="shared" si="3"/>
        <v>5.3535523746494243E-2</v>
      </c>
      <c r="G52" s="15">
        <f t="shared" si="3"/>
        <v>3.0314337685718208E-2</v>
      </c>
      <c r="H52" s="15">
        <f t="shared" si="3"/>
        <v>1.7257319469507721E-2</v>
      </c>
      <c r="I52" s="15">
        <f t="shared" si="3"/>
        <v>9.8758542247137822E-3</v>
      </c>
      <c r="J52" s="15">
        <f t="shared" si="3"/>
        <v>5.6808081612320128E-3</v>
      </c>
      <c r="K52" s="15">
        <f t="shared" si="3"/>
        <v>3.2842702814728101E-3</v>
      </c>
      <c r="L52" s="15">
        <f t="shared" si="3"/>
        <v>1.908188493954984E-3</v>
      </c>
      <c r="M52" s="15">
        <f t="shared" si="3"/>
        <v>1.1140858025335037E-3</v>
      </c>
    </row>
    <row r="53" spans="1:13" ht="10.9" customHeight="1"/>
  </sheetData>
  <sheetProtection sheet="1" objects="1" scenarios="1"/>
  <mergeCells count="2">
    <mergeCell ref="A2:N2"/>
    <mergeCell ref="A3:N3"/>
  </mergeCells>
  <phoneticPr fontId="0" type="noConversion"/>
  <pageMargins left="0.75" right="0.75" top="0.75" bottom="0.75" header="0.5" footer="0.5"/>
  <pageSetup scale="95" orientation="portrait" horizontalDpi="4294967292" r:id="rId1"/>
  <headerFooter alignWithMargins="0">
    <oddFooter>&amp;C182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showGridLines="0" workbookViewId="0">
      <selection activeCell="A2" sqref="A2:N2"/>
    </sheetView>
  </sheetViews>
  <sheetFormatPr defaultRowHeight="12.75"/>
  <cols>
    <col min="1" max="1" width="7" style="7" customWidth="1"/>
    <col min="2" max="13" width="7" style="6" customWidth="1"/>
    <col min="14" max="14" width="3.42578125" style="1" customWidth="1"/>
    <col min="15" max="16" width="9.140625" style="2"/>
  </cols>
  <sheetData>
    <row r="1" spans="1:16" ht="15.75">
      <c r="M1" s="29" t="s">
        <v>9</v>
      </c>
    </row>
    <row r="2" spans="1:16" ht="18.75">
      <c r="A2" s="39" t="s">
        <v>28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4" spans="1:16" ht="15.75">
      <c r="A4" s="5"/>
      <c r="B4" s="8" t="s">
        <v>10</v>
      </c>
      <c r="F4" s="5"/>
      <c r="G4" s="33" t="s">
        <v>27</v>
      </c>
    </row>
    <row r="5" spans="1:16" s="4" customFormat="1" ht="15" customHeight="1" thickBot="1">
      <c r="A5" s="9" t="s">
        <v>4</v>
      </c>
      <c r="B5" s="10">
        <v>0.01</v>
      </c>
      <c r="C5" s="10">
        <v>0.02</v>
      </c>
      <c r="D5" s="10">
        <v>0.03</v>
      </c>
      <c r="E5" s="10">
        <v>0.04</v>
      </c>
      <c r="F5" s="10">
        <v>0.05</v>
      </c>
      <c r="G5" s="10">
        <v>0.06</v>
      </c>
      <c r="H5" s="10">
        <v>7.0000000000000007E-2</v>
      </c>
      <c r="I5" s="10">
        <v>0.08</v>
      </c>
      <c r="J5" s="10">
        <v>0.09</v>
      </c>
      <c r="K5" s="10">
        <v>0.1</v>
      </c>
      <c r="L5" s="10">
        <v>0.11</v>
      </c>
      <c r="M5" s="10">
        <v>0.12</v>
      </c>
      <c r="N5" s="3"/>
      <c r="O5" s="3"/>
      <c r="P5" s="3"/>
    </row>
    <row r="6" spans="1:16" ht="12.6" customHeight="1">
      <c r="A6" s="11">
        <v>1</v>
      </c>
      <c r="B6" s="15">
        <f>B$5/(1-(1+B$5)^-$A6)</f>
        <v>1.0099999999999991</v>
      </c>
      <c r="C6" s="15">
        <f t="shared" ref="C6:M21" si="0">C$5/(1-(1+C$5)^-$A6)</f>
        <v>1.0199999999999978</v>
      </c>
      <c r="D6" s="15">
        <f t="shared" si="0"/>
        <v>1.0300000000000005</v>
      </c>
      <c r="E6" s="15">
        <f t="shared" si="0"/>
        <v>1.0399999999999978</v>
      </c>
      <c r="F6" s="15">
        <f t="shared" si="0"/>
        <v>1.0499999999999989</v>
      </c>
      <c r="G6" s="15">
        <f t="shared" si="0"/>
        <v>1.0599999999999981</v>
      </c>
      <c r="H6" s="15">
        <f t="shared" si="0"/>
        <v>1.07</v>
      </c>
      <c r="I6" s="15">
        <f t="shared" si="0"/>
        <v>1.0799999999999985</v>
      </c>
      <c r="J6" s="15">
        <f t="shared" si="0"/>
        <v>1.0899999999999992</v>
      </c>
      <c r="K6" s="15">
        <f t="shared" si="0"/>
        <v>1.0999999999999996</v>
      </c>
      <c r="L6" s="15">
        <f t="shared" si="0"/>
        <v>1.109999999999999</v>
      </c>
      <c r="M6" s="15">
        <f t="shared" si="0"/>
        <v>1.1199999999999992</v>
      </c>
    </row>
    <row r="7" spans="1:16" ht="12.6" customHeight="1">
      <c r="A7" s="12">
        <f>A6+1</f>
        <v>2</v>
      </c>
      <c r="B7" s="15">
        <f>B$5/(1-(1+B$5)^-$A7)</f>
        <v>0.5075124378109438</v>
      </c>
      <c r="C7" s="15">
        <f t="shared" si="0"/>
        <v>0.51504950495049573</v>
      </c>
      <c r="D7" s="15">
        <f t="shared" si="0"/>
        <v>0.52261083743842351</v>
      </c>
      <c r="E7" s="15">
        <f t="shared" si="0"/>
        <v>0.53019607843137184</v>
      </c>
      <c r="F7" s="15">
        <f t="shared" si="0"/>
        <v>0.53780487804878019</v>
      </c>
      <c r="G7" s="15">
        <f t="shared" si="0"/>
        <v>0.54543689320388289</v>
      </c>
      <c r="H7" s="15">
        <f t="shared" si="0"/>
        <v>0.55309178743961329</v>
      </c>
      <c r="I7" s="15">
        <f t="shared" si="0"/>
        <v>0.56076923076923058</v>
      </c>
      <c r="J7" s="15">
        <f t="shared" si="0"/>
        <v>0.56846889952153068</v>
      </c>
      <c r="K7" s="15">
        <f t="shared" si="0"/>
        <v>0.57619047619047592</v>
      </c>
      <c r="L7" s="15">
        <f t="shared" si="0"/>
        <v>0.58393364928909897</v>
      </c>
      <c r="M7" s="15">
        <f t="shared" si="0"/>
        <v>0.59169811320754695</v>
      </c>
    </row>
    <row r="8" spans="1:16" ht="12.6" customHeight="1">
      <c r="A8" s="12">
        <f>A7+1</f>
        <v>3</v>
      </c>
      <c r="B8" s="15">
        <f>B$5/(1-(1+B$5)^-$A8)</f>
        <v>0.34002211148147027</v>
      </c>
      <c r="C8" s="15">
        <f t="shared" si="0"/>
        <v>0.34675467259181875</v>
      </c>
      <c r="D8" s="15">
        <f t="shared" si="0"/>
        <v>0.35353036332459814</v>
      </c>
      <c r="E8" s="15">
        <f t="shared" si="0"/>
        <v>0.36034853921066112</v>
      </c>
      <c r="F8" s="15">
        <f t="shared" si="0"/>
        <v>0.3672085646312449</v>
      </c>
      <c r="G8" s="15">
        <f t="shared" si="0"/>
        <v>0.374109812790551</v>
      </c>
      <c r="H8" s="15">
        <f t="shared" si="0"/>
        <v>0.38105166568166948</v>
      </c>
      <c r="I8" s="15">
        <f t="shared" si="0"/>
        <v>0.38803351404632802</v>
      </c>
      <c r="J8" s="15">
        <f t="shared" si="0"/>
        <v>0.39505475732894041</v>
      </c>
      <c r="K8" s="15">
        <f t="shared" si="0"/>
        <v>0.40211480362537733</v>
      </c>
      <c r="L8" s="15">
        <f t="shared" si="0"/>
        <v>0.40921306962688109</v>
      </c>
      <c r="M8" s="15">
        <f t="shared" si="0"/>
        <v>0.41634898055950659</v>
      </c>
    </row>
    <row r="9" spans="1:16" ht="12.6" customHeight="1">
      <c r="A9" s="12">
        <f>A8+1</f>
        <v>4</v>
      </c>
      <c r="B9" s="15">
        <f>B$5/(1-(1+B$5)^-$A9)</f>
        <v>0.25628109391166004</v>
      </c>
      <c r="C9" s="15">
        <f t="shared" si="0"/>
        <v>0.26262375267128746</v>
      </c>
      <c r="D9" s="15">
        <f t="shared" si="0"/>
        <v>0.26902704519308268</v>
      </c>
      <c r="E9" s="15">
        <f t="shared" si="0"/>
        <v>0.27549004536480209</v>
      </c>
      <c r="F9" s="15">
        <f t="shared" si="0"/>
        <v>0.28201183260346274</v>
      </c>
      <c r="G9" s="15">
        <f t="shared" si="0"/>
        <v>0.2885914923732732</v>
      </c>
      <c r="H9" s="15">
        <f t="shared" si="0"/>
        <v>0.29522811666726351</v>
      </c>
      <c r="I9" s="15">
        <f t="shared" si="0"/>
        <v>0.30192080445403918</v>
      </c>
      <c r="J9" s="15">
        <f t="shared" si="0"/>
        <v>0.30866866209109761</v>
      </c>
      <c r="K9" s="15">
        <f t="shared" si="0"/>
        <v>0.31547080370609765</v>
      </c>
      <c r="L9" s="15">
        <f t="shared" si="0"/>
        <v>0.32232635154746614</v>
      </c>
      <c r="M9" s="15">
        <f t="shared" si="0"/>
        <v>0.32923443630568971</v>
      </c>
    </row>
    <row r="10" spans="1:16" ht="12.6" customHeight="1">
      <c r="A10" s="12">
        <f>A9+1</f>
        <v>5</v>
      </c>
      <c r="B10" s="15">
        <f>B$5/(1-(1+B$5)^-$A10)</f>
        <v>0.20603979961588037</v>
      </c>
      <c r="C10" s="15">
        <f t="shared" si="0"/>
        <v>0.2121583941043223</v>
      </c>
      <c r="D10" s="15">
        <f t="shared" si="0"/>
        <v>0.21835457140057621</v>
      </c>
      <c r="E10" s="15">
        <f t="shared" si="0"/>
        <v>0.22462711349303363</v>
      </c>
      <c r="F10" s="15">
        <f t="shared" si="0"/>
        <v>0.2309747981282681</v>
      </c>
      <c r="G10" s="15">
        <f t="shared" si="0"/>
        <v>0.23739640043118937</v>
      </c>
      <c r="H10" s="15">
        <f t="shared" si="0"/>
        <v>0.24389069444137404</v>
      </c>
      <c r="I10" s="15">
        <f t="shared" si="0"/>
        <v>0.25045645456683652</v>
      </c>
      <c r="J10" s="15">
        <f t="shared" si="0"/>
        <v>0.25709245695674476</v>
      </c>
      <c r="K10" s="15">
        <f t="shared" si="0"/>
        <v>0.26379748079474524</v>
      </c>
      <c r="L10" s="15">
        <f t="shared" si="0"/>
        <v>0.27057030951473438</v>
      </c>
      <c r="M10" s="15">
        <f t="shared" si="0"/>
        <v>0.27740973194104873</v>
      </c>
    </row>
    <row r="11" spans="1:16" ht="12.6" customHeight="1">
      <c r="A11" s="12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6" ht="12.6" customHeight="1">
      <c r="A12" s="12">
        <f>A10+1</f>
        <v>6</v>
      </c>
      <c r="B12" s="15">
        <f>B$5/(1-(1+B$5)^-$A12)</f>
        <v>0.17254836671088097</v>
      </c>
      <c r="C12" s="15">
        <f t="shared" si="0"/>
        <v>0.17852581233520237</v>
      </c>
      <c r="D12" s="15">
        <f t="shared" si="0"/>
        <v>0.18459750045017731</v>
      </c>
      <c r="E12" s="15">
        <f t="shared" si="0"/>
        <v>0.1907619025079538</v>
      </c>
      <c r="F12" s="15">
        <f t="shared" si="0"/>
        <v>0.19701746811018828</v>
      </c>
      <c r="G12" s="15">
        <f t="shared" si="0"/>
        <v>0.20336262847489525</v>
      </c>
      <c r="H12" s="15">
        <f t="shared" si="0"/>
        <v>0.20979579975832816</v>
      </c>
      <c r="I12" s="15">
        <f t="shared" si="0"/>
        <v>0.21631538622900967</v>
      </c>
      <c r="J12" s="15">
        <f t="shared" si="0"/>
        <v>0.22291978329203693</v>
      </c>
      <c r="K12" s="15">
        <f t="shared" si="0"/>
        <v>0.22960738036266728</v>
      </c>
      <c r="L12" s="15">
        <f t="shared" si="0"/>
        <v>0.23637656358903944</v>
      </c>
      <c r="M12" s="15">
        <f t="shared" si="0"/>
        <v>0.24322571842462917</v>
      </c>
    </row>
    <row r="13" spans="1:16" ht="12.6" customHeight="1">
      <c r="A13" s="12">
        <f>A12+1</f>
        <v>7</v>
      </c>
      <c r="B13" s="15">
        <f>B$5/(1-(1+B$5)^-$A13)</f>
        <v>0.14862828291411698</v>
      </c>
      <c r="C13" s="15">
        <f t="shared" si="0"/>
        <v>0.15451195610309967</v>
      </c>
      <c r="D13" s="15">
        <f t="shared" si="0"/>
        <v>0.16050635375427202</v>
      </c>
      <c r="E13" s="15">
        <f t="shared" si="0"/>
        <v>0.16660961203950417</v>
      </c>
      <c r="F13" s="15">
        <f t="shared" si="0"/>
        <v>0.1728198184461707</v>
      </c>
      <c r="G13" s="15">
        <f t="shared" si="0"/>
        <v>0.17913501805901066</v>
      </c>
      <c r="H13" s="15">
        <f t="shared" si="0"/>
        <v>0.18555321963115931</v>
      </c>
      <c r="I13" s="15">
        <f t="shared" si="0"/>
        <v>0.19207240142841048</v>
      </c>
      <c r="J13" s="15">
        <f t="shared" si="0"/>
        <v>0.19869051683359293</v>
      </c>
      <c r="K13" s="15">
        <f t="shared" si="0"/>
        <v>0.20540549970059557</v>
      </c>
      <c r="L13" s="15">
        <f t="shared" si="0"/>
        <v>0.21221526945009764</v>
      </c>
      <c r="M13" s="15">
        <f t="shared" si="0"/>
        <v>0.21911773590139075</v>
      </c>
    </row>
    <row r="14" spans="1:16" ht="12.6" customHeight="1">
      <c r="A14" s="12">
        <f>A13+1</f>
        <v>8</v>
      </c>
      <c r="B14" s="15">
        <f>B$5/(1-(1+B$5)^-$A14)</f>
        <v>0.13069029204331525</v>
      </c>
      <c r="C14" s="15">
        <f t="shared" si="0"/>
        <v>0.13650979913376274</v>
      </c>
      <c r="D14" s="15">
        <f t="shared" si="0"/>
        <v>0.14245638882723921</v>
      </c>
      <c r="E14" s="15">
        <f t="shared" si="0"/>
        <v>0.14852783204671277</v>
      </c>
      <c r="F14" s="15">
        <f t="shared" si="0"/>
        <v>0.15472181362768117</v>
      </c>
      <c r="G14" s="15">
        <f t="shared" si="0"/>
        <v>0.16103594264812895</v>
      </c>
      <c r="H14" s="15">
        <f t="shared" si="0"/>
        <v>0.16746776249075465</v>
      </c>
      <c r="I14" s="15">
        <f t="shared" si="0"/>
        <v>0.17401476059182208</v>
      </c>
      <c r="J14" s="15">
        <f t="shared" si="0"/>
        <v>0.18067437783749626</v>
      </c>
      <c r="K14" s="15">
        <f t="shared" si="0"/>
        <v>0.18744401757481335</v>
      </c>
      <c r="L14" s="15">
        <f t="shared" si="0"/>
        <v>0.19432105421050003</v>
      </c>
      <c r="M14" s="15">
        <f t="shared" si="0"/>
        <v>0.20130284137660021</v>
      </c>
    </row>
    <row r="15" spans="1:16" ht="12.6" customHeight="1">
      <c r="A15" s="12">
        <f>A14+1</f>
        <v>9</v>
      </c>
      <c r="B15" s="15">
        <f>B$5/(1-(1+B$5)^-$A15)</f>
        <v>0.11674036284968078</v>
      </c>
      <c r="C15" s="15">
        <f t="shared" si="0"/>
        <v>0.12251543737024129</v>
      </c>
      <c r="D15" s="15">
        <f t="shared" si="0"/>
        <v>0.12843385701810342</v>
      </c>
      <c r="E15" s="15">
        <f t="shared" si="0"/>
        <v>0.13449299269771522</v>
      </c>
      <c r="F15" s="15">
        <f t="shared" si="0"/>
        <v>0.14069007997578778</v>
      </c>
      <c r="G15" s="15">
        <f t="shared" si="0"/>
        <v>0.14702223500306358</v>
      </c>
      <c r="H15" s="15">
        <f t="shared" si="0"/>
        <v>0.15348647013842193</v>
      </c>
      <c r="I15" s="15">
        <f t="shared" si="0"/>
        <v>0.16007970917199471</v>
      </c>
      <c r="J15" s="15">
        <f t="shared" si="0"/>
        <v>0.1667988020571548</v>
      </c>
      <c r="K15" s="15">
        <f t="shared" si="0"/>
        <v>0.17364053907434343</v>
      </c>
      <c r="L15" s="15">
        <f t="shared" si="0"/>
        <v>0.18060166436255287</v>
      </c>
      <c r="M15" s="15">
        <f t="shared" si="0"/>
        <v>0.18767888876666056</v>
      </c>
    </row>
    <row r="16" spans="1:16" ht="12.6" customHeight="1">
      <c r="A16" s="12">
        <f>A15+1</f>
        <v>10</v>
      </c>
      <c r="B16" s="15">
        <f>B$5/(1-(1+B$5)^-$A16)</f>
        <v>0.1055820765511712</v>
      </c>
      <c r="C16" s="15">
        <f t="shared" si="0"/>
        <v>0.11132652786531649</v>
      </c>
      <c r="D16" s="15">
        <f t="shared" si="0"/>
        <v>0.11723050660515962</v>
      </c>
      <c r="E16" s="15">
        <f t="shared" si="0"/>
        <v>0.12329094433013638</v>
      </c>
      <c r="F16" s="15">
        <f t="shared" si="0"/>
        <v>0.12950457496545667</v>
      </c>
      <c r="G16" s="15">
        <f t="shared" si="0"/>
        <v>0.13586795822038372</v>
      </c>
      <c r="H16" s="15">
        <f t="shared" si="0"/>
        <v>0.14237750272736471</v>
      </c>
      <c r="I16" s="15">
        <f t="shared" si="0"/>
        <v>0.14902948869707536</v>
      </c>
      <c r="J16" s="15">
        <f t="shared" si="0"/>
        <v>0.15582008990903373</v>
      </c>
      <c r="K16" s="15">
        <f t="shared" si="0"/>
        <v>0.16274539488251152</v>
      </c>
      <c r="L16" s="15">
        <f t="shared" si="0"/>
        <v>0.16980142709749024</v>
      </c>
      <c r="M16" s="15">
        <f t="shared" si="0"/>
        <v>0.17698416415984403</v>
      </c>
    </row>
    <row r="17" spans="1:13" ht="12.6" customHeight="1">
      <c r="A17" s="12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ht="12.6" customHeight="1">
      <c r="A18" s="12">
        <f>A16+1</f>
        <v>11</v>
      </c>
      <c r="B18" s="15">
        <f>B$5/(1-(1+B$5)^-$A18)</f>
        <v>9.6454075711263951E-2</v>
      </c>
      <c r="C18" s="15">
        <f t="shared" si="0"/>
        <v>0.10217794282364559</v>
      </c>
      <c r="D18" s="15">
        <f t="shared" si="0"/>
        <v>0.10807744784039248</v>
      </c>
      <c r="E18" s="15">
        <f t="shared" si="0"/>
        <v>0.11414903925875247</v>
      </c>
      <c r="F18" s="15">
        <f t="shared" si="0"/>
        <v>0.12038889149066806</v>
      </c>
      <c r="G18" s="15">
        <f t="shared" si="0"/>
        <v>0.12679293809753159</v>
      </c>
      <c r="H18" s="15">
        <f t="shared" si="0"/>
        <v>0.13335690483624485</v>
      </c>
      <c r="I18" s="15">
        <f t="shared" si="0"/>
        <v>0.14007634214449127</v>
      </c>
      <c r="J18" s="15">
        <f t="shared" si="0"/>
        <v>0.14694665673635587</v>
      </c>
      <c r="K18" s="15">
        <f t="shared" si="0"/>
        <v>0.15396314202461459</v>
      </c>
      <c r="L18" s="15">
        <f t="shared" si="0"/>
        <v>0.16112100713184244</v>
      </c>
      <c r="M18" s="15">
        <f t="shared" si="0"/>
        <v>0.16841540429774643</v>
      </c>
    </row>
    <row r="19" spans="1:13" ht="12.6" customHeight="1">
      <c r="A19" s="12">
        <f>A18+1</f>
        <v>12</v>
      </c>
      <c r="B19" s="15">
        <f>B$5/(1-(1+B$5)^-$A19)</f>
        <v>8.88487886783417E-2</v>
      </c>
      <c r="C19" s="15">
        <f t="shared" si="0"/>
        <v>9.4559596622951519E-2</v>
      </c>
      <c r="D19" s="15">
        <f t="shared" si="0"/>
        <v>0.10046208547296309</v>
      </c>
      <c r="E19" s="15">
        <f t="shared" si="0"/>
        <v>0.10655217268605648</v>
      </c>
      <c r="F19" s="15">
        <f t="shared" si="0"/>
        <v>0.11282541002081539</v>
      </c>
      <c r="G19" s="15">
        <f t="shared" si="0"/>
        <v>0.11927702938066355</v>
      </c>
      <c r="H19" s="15">
        <f t="shared" si="0"/>
        <v>0.12590198865502045</v>
      </c>
      <c r="I19" s="15">
        <f t="shared" si="0"/>
        <v>0.1326950169244695</v>
      </c>
      <c r="J19" s="15">
        <f t="shared" si="0"/>
        <v>0.13965065846950367</v>
      </c>
      <c r="K19" s="15">
        <f t="shared" si="0"/>
        <v>0.14676331510028726</v>
      </c>
      <c r="L19" s="15">
        <f t="shared" si="0"/>
        <v>0.15402728640498858</v>
      </c>
      <c r="M19" s="15">
        <f t="shared" si="0"/>
        <v>0.16143680759399573</v>
      </c>
    </row>
    <row r="20" spans="1:13" ht="12.6" customHeight="1">
      <c r="A20" s="12">
        <f>A19+1</f>
        <v>13</v>
      </c>
      <c r="B20" s="15">
        <f>B$5/(1-(1+B$5)^-$A20)</f>
        <v>8.2414819668440165E-2</v>
      </c>
      <c r="C20" s="15">
        <f t="shared" si="0"/>
        <v>8.8118352671696015E-2</v>
      </c>
      <c r="D20" s="15">
        <f t="shared" si="0"/>
        <v>9.4029543955328074E-2</v>
      </c>
      <c r="E20" s="15">
        <f t="shared" si="0"/>
        <v>0.10014372781403251</v>
      </c>
      <c r="F20" s="15">
        <f t="shared" si="0"/>
        <v>0.10645576516772763</v>
      </c>
      <c r="G20" s="15">
        <f t="shared" si="0"/>
        <v>0.11296010534001905</v>
      </c>
      <c r="H20" s="15">
        <f t="shared" si="0"/>
        <v>0.11965084813625726</v>
      </c>
      <c r="I20" s="15">
        <f t="shared" si="0"/>
        <v>0.12652180519655568</v>
      </c>
      <c r="J20" s="15">
        <f t="shared" si="0"/>
        <v>0.13356655971767886</v>
      </c>
      <c r="K20" s="15">
        <f t="shared" si="0"/>
        <v>0.14077852376730213</v>
      </c>
      <c r="L20" s="15">
        <f t="shared" si="0"/>
        <v>0.14815099254900796</v>
      </c>
      <c r="M20" s="15">
        <f t="shared" si="0"/>
        <v>0.15567719511131664</v>
      </c>
    </row>
    <row r="21" spans="1:13" ht="12.6" customHeight="1">
      <c r="A21" s="12">
        <f>A20+1</f>
        <v>14</v>
      </c>
      <c r="B21" s="15">
        <f>B$5/(1-(1+B$5)^-$A21)</f>
        <v>7.6901171669676402E-2</v>
      </c>
      <c r="C21" s="15">
        <f t="shared" si="0"/>
        <v>8.2601970184991866E-2</v>
      </c>
      <c r="D21" s="15">
        <f t="shared" si="0"/>
        <v>8.852633899066123E-2</v>
      </c>
      <c r="E21" s="15">
        <f t="shared" si="0"/>
        <v>9.4668973056399749E-2</v>
      </c>
      <c r="F21" s="15">
        <f t="shared" si="0"/>
        <v>0.10102396945726026</v>
      </c>
      <c r="G21" s="15">
        <f t="shared" si="0"/>
        <v>0.10758490900609531</v>
      </c>
      <c r="H21" s="15">
        <f t="shared" si="0"/>
        <v>0.1143449386198428</v>
      </c>
      <c r="I21" s="15">
        <f t="shared" si="0"/>
        <v>0.12129685282784078</v>
      </c>
      <c r="J21" s="15">
        <f t="shared" si="0"/>
        <v>0.128433173018556</v>
      </c>
      <c r="K21" s="15">
        <f t="shared" si="0"/>
        <v>0.13574622323063665</v>
      </c>
      <c r="L21" s="15">
        <f t="shared" si="0"/>
        <v>0.14322820151407872</v>
      </c>
      <c r="M21" s="15">
        <f t="shared" si="0"/>
        <v>0.1508712461076816</v>
      </c>
    </row>
    <row r="22" spans="1:13" ht="12.6" customHeight="1">
      <c r="A22" s="12">
        <f>A21+1</f>
        <v>15</v>
      </c>
      <c r="B22" s="15">
        <f>B$5/(1-(1+B$5)^-$A22)</f>
        <v>7.2123780184907713E-2</v>
      </c>
      <c r="C22" s="15">
        <f t="shared" ref="C22:M22" si="1">C$5/(1-(1+C$5)^-$A22)</f>
        <v>7.7825472250244165E-2</v>
      </c>
      <c r="D22" s="15">
        <f t="shared" si="1"/>
        <v>8.3766580462288048E-2</v>
      </c>
      <c r="E22" s="15">
        <f t="shared" si="1"/>
        <v>8.9941100370973123E-2</v>
      </c>
      <c r="F22" s="15">
        <f t="shared" si="1"/>
        <v>9.6342287609244376E-2</v>
      </c>
      <c r="G22" s="15">
        <f t="shared" si="1"/>
        <v>0.10296276395531263</v>
      </c>
      <c r="H22" s="15">
        <f t="shared" si="1"/>
        <v>0.10979462470100652</v>
      </c>
      <c r="I22" s="15">
        <f t="shared" si="1"/>
        <v>0.11682954493602001</v>
      </c>
      <c r="J22" s="15">
        <f t="shared" si="1"/>
        <v>0.12405888265031005</v>
      </c>
      <c r="K22" s="15">
        <f t="shared" si="1"/>
        <v>0.13147377688737216</v>
      </c>
      <c r="L22" s="15">
        <f t="shared" si="1"/>
        <v>0.1390652395296684</v>
      </c>
      <c r="M22" s="15">
        <f t="shared" si="1"/>
        <v>0.14682423964634628</v>
      </c>
    </row>
    <row r="23" spans="1:13" ht="12.6" customHeight="1">
      <c r="A23" s="12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12.6" customHeight="1">
      <c r="A24" s="12">
        <f>A22+1</f>
        <v>16</v>
      </c>
      <c r="B24" s="15">
        <f t="shared" ref="B24:M38" si="2">B$5/(1-(1+B$5)^-$A24)</f>
        <v>6.7944596820894265E-2</v>
      </c>
      <c r="C24" s="15">
        <f t="shared" si="2"/>
        <v>7.365012586826164E-2</v>
      </c>
      <c r="D24" s="15">
        <f t="shared" si="2"/>
        <v>7.9610849265488115E-2</v>
      </c>
      <c r="E24" s="15">
        <f t="shared" si="2"/>
        <v>8.5819999221953477E-2</v>
      </c>
      <c r="F24" s="15">
        <f t="shared" si="2"/>
        <v>9.226990797764574E-2</v>
      </c>
      <c r="G24" s="15">
        <f t="shared" si="2"/>
        <v>9.89521435893672E-2</v>
      </c>
      <c r="H24" s="15">
        <f t="shared" si="2"/>
        <v>0.1058576477262428</v>
      </c>
      <c r="I24" s="15">
        <f t="shared" si="2"/>
        <v>0.11297687198822258</v>
      </c>
      <c r="J24" s="15">
        <f t="shared" si="2"/>
        <v>0.12029990970758213</v>
      </c>
      <c r="K24" s="15">
        <f t="shared" si="2"/>
        <v>0.12781662070326982</v>
      </c>
      <c r="L24" s="15">
        <f t="shared" si="2"/>
        <v>0.13551674699657215</v>
      </c>
      <c r="M24" s="15">
        <f t="shared" si="2"/>
        <v>0.1433900180332936</v>
      </c>
    </row>
    <row r="25" spans="1:13" ht="12.6" customHeight="1">
      <c r="A25" s="12">
        <f>A24+1</f>
        <v>17</v>
      </c>
      <c r="B25" s="15">
        <f t="shared" si="2"/>
        <v>6.4258055140113388E-2</v>
      </c>
      <c r="C25" s="15">
        <f t="shared" si="2"/>
        <v>6.996984080346913E-2</v>
      </c>
      <c r="D25" s="15">
        <f t="shared" si="2"/>
        <v>7.5952529375969871E-2</v>
      </c>
      <c r="E25" s="15">
        <f t="shared" si="2"/>
        <v>8.2198522089099391E-2</v>
      </c>
      <c r="F25" s="15">
        <f t="shared" si="2"/>
        <v>8.8699141731286082E-2</v>
      </c>
      <c r="G25" s="15">
        <f t="shared" si="2"/>
        <v>9.5444804231549843E-2</v>
      </c>
      <c r="H25" s="15">
        <f t="shared" si="2"/>
        <v>0.1024251930616656</v>
      </c>
      <c r="I25" s="15">
        <f t="shared" si="2"/>
        <v>0.1096294314987091</v>
      </c>
      <c r="J25" s="15">
        <f t="shared" si="2"/>
        <v>0.11704624845992438</v>
      </c>
      <c r="K25" s="15">
        <f t="shared" si="2"/>
        <v>0.12466413439263227</v>
      </c>
      <c r="L25" s="15">
        <f t="shared" si="2"/>
        <v>0.1324714845149256</v>
      </c>
      <c r="M25" s="15">
        <f t="shared" si="2"/>
        <v>0.1404567275071423</v>
      </c>
    </row>
    <row r="26" spans="1:13" ht="12.6" customHeight="1">
      <c r="A26" s="12">
        <f>A25+1</f>
        <v>18</v>
      </c>
      <c r="B26" s="15">
        <f t="shared" si="2"/>
        <v>6.0982047895301227E-2</v>
      </c>
      <c r="C26" s="15">
        <f t="shared" si="2"/>
        <v>6.6702102150790948E-2</v>
      </c>
      <c r="D26" s="15">
        <f t="shared" si="2"/>
        <v>7.2708695896296999E-2</v>
      </c>
      <c r="E26" s="15">
        <f t="shared" si="2"/>
        <v>7.8993328144302433E-2</v>
      </c>
      <c r="F26" s="15">
        <f t="shared" si="2"/>
        <v>8.5546222319736007E-2</v>
      </c>
      <c r="G26" s="15">
        <f t="shared" si="2"/>
        <v>9.2356540552870889E-2</v>
      </c>
      <c r="H26" s="15">
        <f t="shared" si="2"/>
        <v>9.9412601658362007E-2</v>
      </c>
      <c r="I26" s="15">
        <f t="shared" si="2"/>
        <v>0.10670209590483773</v>
      </c>
      <c r="J26" s="15">
        <f t="shared" si="2"/>
        <v>0.11421229067033987</v>
      </c>
      <c r="K26" s="15">
        <f t="shared" si="2"/>
        <v>0.12193022222225659</v>
      </c>
      <c r="L26" s="15">
        <f t="shared" si="2"/>
        <v>0.12984287006091888</v>
      </c>
      <c r="M26" s="15">
        <f t="shared" si="2"/>
        <v>0.13793731144175672</v>
      </c>
    </row>
    <row r="27" spans="1:13" ht="12.6" customHeight="1">
      <c r="A27" s="12">
        <f>A26+1</f>
        <v>19</v>
      </c>
      <c r="B27" s="15">
        <f t="shared" si="2"/>
        <v>5.8051753558352626E-2</v>
      </c>
      <c r="C27" s="15">
        <f t="shared" si="2"/>
        <v>6.3781766302537068E-2</v>
      </c>
      <c r="D27" s="15">
        <f t="shared" si="2"/>
        <v>6.9813880562058783E-2</v>
      </c>
      <c r="E27" s="15">
        <f t="shared" si="2"/>
        <v>7.6138618402177505E-2</v>
      </c>
      <c r="F27" s="15">
        <f t="shared" si="2"/>
        <v>8.2745010381756232E-2</v>
      </c>
      <c r="G27" s="15">
        <f t="shared" si="2"/>
        <v>8.9620860361667595E-2</v>
      </c>
      <c r="H27" s="15">
        <f t="shared" si="2"/>
        <v>9.6753014849926072E-2</v>
      </c>
      <c r="I27" s="15">
        <f t="shared" si="2"/>
        <v>0.1041276274831721</v>
      </c>
      <c r="J27" s="15">
        <f t="shared" si="2"/>
        <v>0.11173041068840939</v>
      </c>
      <c r="K27" s="15">
        <f t="shared" si="2"/>
        <v>0.11954686823465582</v>
      </c>
      <c r="L27" s="15">
        <f t="shared" si="2"/>
        <v>0.12756250412046147</v>
      </c>
      <c r="M27" s="15">
        <f t="shared" si="2"/>
        <v>0.13576300492250343</v>
      </c>
    </row>
    <row r="28" spans="1:13" ht="12.6" customHeight="1">
      <c r="A28" s="12">
        <f>A27+1</f>
        <v>20</v>
      </c>
      <c r="B28" s="15">
        <f t="shared" si="2"/>
        <v>5.541531489055132E-2</v>
      </c>
      <c r="C28" s="15">
        <f t="shared" si="2"/>
        <v>6.1156718125290402E-2</v>
      </c>
      <c r="D28" s="15">
        <f t="shared" si="2"/>
        <v>6.7215707596859159E-2</v>
      </c>
      <c r="E28" s="15">
        <f t="shared" si="2"/>
        <v>7.3581750328628834E-2</v>
      </c>
      <c r="F28" s="15">
        <f t="shared" si="2"/>
        <v>8.0242587190691314E-2</v>
      </c>
      <c r="G28" s="15">
        <f t="shared" si="2"/>
        <v>8.7184556976851402E-2</v>
      </c>
      <c r="H28" s="15">
        <f t="shared" si="2"/>
        <v>9.4392925743255696E-2</v>
      </c>
      <c r="I28" s="15">
        <f t="shared" si="2"/>
        <v>0.10185220882315059</v>
      </c>
      <c r="J28" s="15">
        <f t="shared" si="2"/>
        <v>0.10954647500822921</v>
      </c>
      <c r="K28" s="15">
        <f t="shared" si="2"/>
        <v>0.11745962477254576</v>
      </c>
      <c r="L28" s="15">
        <f t="shared" si="2"/>
        <v>0.12557563687714221</v>
      </c>
      <c r="M28" s="15">
        <f t="shared" si="2"/>
        <v>0.13387878003966064</v>
      </c>
    </row>
    <row r="29" spans="1:13" ht="12.6" customHeight="1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ht="12.6" customHeight="1">
      <c r="A30" s="12">
        <f>A28+1</f>
        <v>21</v>
      </c>
      <c r="B30" s="15">
        <f t="shared" si="2"/>
        <v>5.3030752207021956E-2</v>
      </c>
      <c r="C30" s="15">
        <f t="shared" si="2"/>
        <v>5.8784768943460665E-2</v>
      </c>
      <c r="D30" s="15">
        <f t="shared" si="2"/>
        <v>6.487177646650362E-2</v>
      </c>
      <c r="E30" s="15">
        <f t="shared" si="2"/>
        <v>7.1280105421267892E-2</v>
      </c>
      <c r="F30" s="15">
        <f t="shared" si="2"/>
        <v>7.7996107123809125E-2</v>
      </c>
      <c r="G30" s="15">
        <f t="shared" si="2"/>
        <v>8.5004546654382077E-2</v>
      </c>
      <c r="H30" s="15">
        <f t="shared" si="2"/>
        <v>9.2289001664269052E-2</v>
      </c>
      <c r="I30" s="15">
        <f t="shared" si="2"/>
        <v>9.9832250321928537E-2</v>
      </c>
      <c r="J30" s="15">
        <f t="shared" si="2"/>
        <v>0.10761663476789851</v>
      </c>
      <c r="K30" s="15">
        <f t="shared" si="2"/>
        <v>0.11562438980835625</v>
      </c>
      <c r="L30" s="15">
        <f t="shared" si="2"/>
        <v>0.12383793000384771</v>
      </c>
      <c r="M30" s="15">
        <f t="shared" si="2"/>
        <v>0.13224009151946137</v>
      </c>
    </row>
    <row r="31" spans="1:13" ht="12.6" customHeight="1">
      <c r="A31" s="12">
        <f>A30+1</f>
        <v>22</v>
      </c>
      <c r="B31" s="15">
        <f t="shared" si="2"/>
        <v>5.0863718478149633E-2</v>
      </c>
      <c r="C31" s="15">
        <f t="shared" si="2"/>
        <v>5.6631400527383073E-2</v>
      </c>
      <c r="D31" s="15">
        <f t="shared" si="2"/>
        <v>6.2747394791715136E-2</v>
      </c>
      <c r="E31" s="15">
        <f t="shared" si="2"/>
        <v>6.919881108869036E-2</v>
      </c>
      <c r="F31" s="15">
        <f t="shared" si="2"/>
        <v>7.5970508556385485E-2</v>
      </c>
      <c r="G31" s="15">
        <f t="shared" si="2"/>
        <v>8.3045568547600784E-2</v>
      </c>
      <c r="H31" s="15">
        <f t="shared" si="2"/>
        <v>9.0405773225133976E-2</v>
      </c>
      <c r="I31" s="15">
        <f t="shared" si="2"/>
        <v>9.8032068359628022E-2</v>
      </c>
      <c r="J31" s="15">
        <f t="shared" si="2"/>
        <v>0.10590499295055286</v>
      </c>
      <c r="K31" s="15">
        <f t="shared" si="2"/>
        <v>0.11400506295047944</v>
      </c>
      <c r="L31" s="15">
        <f t="shared" si="2"/>
        <v>0.12231310105701836</v>
      </c>
      <c r="M31" s="15">
        <f t="shared" si="2"/>
        <v>0.13081050884096077</v>
      </c>
    </row>
    <row r="32" spans="1:13" ht="12.6" customHeight="1">
      <c r="A32" s="12">
        <f>A31+1</f>
        <v>23</v>
      </c>
      <c r="B32" s="15">
        <f t="shared" si="2"/>
        <v>4.888584005671838E-2</v>
      </c>
      <c r="C32" s="15">
        <f t="shared" si="2"/>
        <v>5.4668097606317329E-2</v>
      </c>
      <c r="D32" s="15">
        <f t="shared" si="2"/>
        <v>6.0813902675464285E-2</v>
      </c>
      <c r="E32" s="15">
        <f t="shared" si="2"/>
        <v>6.7309056824482683E-2</v>
      </c>
      <c r="F32" s="15">
        <f t="shared" si="2"/>
        <v>7.4136821920174872E-2</v>
      </c>
      <c r="G32" s="15">
        <f t="shared" si="2"/>
        <v>8.1278484688788899E-2</v>
      </c>
      <c r="H32" s="15">
        <f t="shared" si="2"/>
        <v>8.871392625222356E-2</v>
      </c>
      <c r="I32" s="15">
        <f t="shared" si="2"/>
        <v>9.642216915082133E-2</v>
      </c>
      <c r="J32" s="15">
        <f t="shared" si="2"/>
        <v>0.10438188004569757</v>
      </c>
      <c r="K32" s="15">
        <f t="shared" si="2"/>
        <v>0.1125718126571046</v>
      </c>
      <c r="L32" s="15">
        <f t="shared" si="2"/>
        <v>0.12097118179002064</v>
      </c>
      <c r="M32" s="15">
        <f t="shared" si="2"/>
        <v>0.12955996496003661</v>
      </c>
    </row>
    <row r="33" spans="1:13" ht="12.6" customHeight="1">
      <c r="A33" s="12">
        <f>A32+1</f>
        <v>24</v>
      </c>
      <c r="B33" s="15">
        <f t="shared" si="2"/>
        <v>4.7073472223264648E-2</v>
      </c>
      <c r="C33" s="15">
        <f t="shared" si="2"/>
        <v>5.2871097253249906E-2</v>
      </c>
      <c r="D33" s="15">
        <f t="shared" si="2"/>
        <v>5.9047415948969902E-2</v>
      </c>
      <c r="E33" s="15">
        <f t="shared" si="2"/>
        <v>6.5586831339868978E-2</v>
      </c>
      <c r="F33" s="15">
        <f t="shared" si="2"/>
        <v>7.2470900752687001E-2</v>
      </c>
      <c r="G33" s="15">
        <f t="shared" si="2"/>
        <v>7.9679004983543356E-2</v>
      </c>
      <c r="H33" s="15">
        <f t="shared" si="2"/>
        <v>8.7189020734440459E-2</v>
      </c>
      <c r="I33" s="15">
        <f t="shared" si="2"/>
        <v>9.4977961603549377E-2</v>
      </c>
      <c r="J33" s="15">
        <f t="shared" si="2"/>
        <v>0.10302256067901301</v>
      </c>
      <c r="K33" s="15">
        <f t="shared" si="2"/>
        <v>0.1112997763506878</v>
      </c>
      <c r="L33" s="15">
        <f t="shared" si="2"/>
        <v>0.11978721127558457</v>
      </c>
      <c r="M33" s="15">
        <f t="shared" si="2"/>
        <v>0.12846344174421481</v>
      </c>
    </row>
    <row r="34" spans="1:13" ht="12.6" customHeight="1">
      <c r="A34" s="12">
        <f>A33+1</f>
        <v>25</v>
      </c>
      <c r="B34" s="15">
        <f t="shared" si="2"/>
        <v>4.5406753400547936E-2</v>
      </c>
      <c r="C34" s="15">
        <f t="shared" si="2"/>
        <v>5.1220438417394744E-2</v>
      </c>
      <c r="D34" s="15">
        <f t="shared" si="2"/>
        <v>5.7427871039127817E-2</v>
      </c>
      <c r="E34" s="15">
        <f t="shared" si="2"/>
        <v>6.401196278645456E-2</v>
      </c>
      <c r="F34" s="15">
        <f t="shared" si="2"/>
        <v>7.0952457299229624E-2</v>
      </c>
      <c r="G34" s="15">
        <f t="shared" si="2"/>
        <v>7.8226718212273949E-2</v>
      </c>
      <c r="H34" s="15">
        <f t="shared" si="2"/>
        <v>8.5810517220665627E-2</v>
      </c>
      <c r="I34" s="15">
        <f t="shared" si="2"/>
        <v>9.3678779051968114E-2</v>
      </c>
      <c r="J34" s="15">
        <f t="shared" si="2"/>
        <v>0.10180625051857181</v>
      </c>
      <c r="K34" s="15">
        <f t="shared" si="2"/>
        <v>0.11016807219002082</v>
      </c>
      <c r="L34" s="15">
        <f t="shared" si="2"/>
        <v>0.11874024205405564</v>
      </c>
      <c r="M34" s="15">
        <f t="shared" si="2"/>
        <v>0.12749996980950776</v>
      </c>
    </row>
    <row r="35" spans="1:13" ht="12.6" customHeight="1">
      <c r="A35" s="12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1:13" ht="12.6" customHeight="1">
      <c r="A36" s="12">
        <f>A34+1</f>
        <v>26</v>
      </c>
      <c r="B36" s="15">
        <f t="shared" si="2"/>
        <v>4.3868877626220798E-2</v>
      </c>
      <c r="C36" s="15">
        <f t="shared" si="2"/>
        <v>4.9699230795395198E-2</v>
      </c>
      <c r="D36" s="15">
        <f t="shared" si="2"/>
        <v>5.5938290251584359E-2</v>
      </c>
      <c r="E36" s="15">
        <f t="shared" si="2"/>
        <v>6.2567380467764278E-2</v>
      </c>
      <c r="F36" s="15">
        <f t="shared" si="2"/>
        <v>6.9564320672150431E-2</v>
      </c>
      <c r="G36" s="15">
        <f t="shared" si="2"/>
        <v>7.6904346650298452E-2</v>
      </c>
      <c r="H36" s="15">
        <f t="shared" si="2"/>
        <v>8.4561027886463649E-2</v>
      </c>
      <c r="I36" s="15">
        <f t="shared" si="2"/>
        <v>9.2507126693840827E-2</v>
      </c>
      <c r="J36" s="15">
        <f t="shared" si="2"/>
        <v>0.10071535990380807</v>
      </c>
      <c r="K36" s="15">
        <f t="shared" si="2"/>
        <v>0.1091590385678831</v>
      </c>
      <c r="L36" s="15">
        <f t="shared" si="2"/>
        <v>0.11781257500669519</v>
      </c>
      <c r="M36" s="15">
        <f t="shared" si="2"/>
        <v>0.12665185810228879</v>
      </c>
    </row>
    <row r="37" spans="1:13" ht="12.6" customHeight="1">
      <c r="A37" s="12">
        <f>A36+1</f>
        <v>27</v>
      </c>
      <c r="B37" s="15">
        <f t="shared" si="2"/>
        <v>4.244552869823974E-2</v>
      </c>
      <c r="C37" s="15">
        <f t="shared" si="2"/>
        <v>4.8293086175638163E-2</v>
      </c>
      <c r="D37" s="15">
        <f t="shared" si="2"/>
        <v>5.4564210324643495E-2</v>
      </c>
      <c r="E37" s="15">
        <f t="shared" si="2"/>
        <v>6.1238540616435688E-2</v>
      </c>
      <c r="F37" s="15">
        <f t="shared" si="2"/>
        <v>6.8291859866693699E-2</v>
      </c>
      <c r="G37" s="15">
        <f t="shared" si="2"/>
        <v>7.5697166329469531E-2</v>
      </c>
      <c r="H37" s="15">
        <f t="shared" si="2"/>
        <v>8.3425734017789133E-2</v>
      </c>
      <c r="I37" s="15">
        <f t="shared" si="2"/>
        <v>9.1448096207564389E-2</v>
      </c>
      <c r="J37" s="15">
        <f t="shared" si="2"/>
        <v>9.9734905402559734E-2</v>
      </c>
      <c r="K37" s="15">
        <f t="shared" si="2"/>
        <v>0.10825764227617801</v>
      </c>
      <c r="L37" s="15">
        <f t="shared" si="2"/>
        <v>0.1169891636410052</v>
      </c>
      <c r="M37" s="15">
        <f t="shared" si="2"/>
        <v>0.1259040936687337</v>
      </c>
    </row>
    <row r="38" spans="1:13" ht="12.6" customHeight="1">
      <c r="A38" s="12">
        <f>A37+1</f>
        <v>28</v>
      </c>
      <c r="B38" s="15">
        <f t="shared" si="2"/>
        <v>4.112443557483169E-2</v>
      </c>
      <c r="C38" s="15">
        <f t="shared" si="2"/>
        <v>4.6989671637400962E-2</v>
      </c>
      <c r="D38" s="15">
        <f t="shared" si="2"/>
        <v>5.3293233436285017E-2</v>
      </c>
      <c r="E38" s="15">
        <f t="shared" si="2"/>
        <v>6.0012975220537099E-2</v>
      </c>
      <c r="F38" s="15">
        <f t="shared" si="2"/>
        <v>6.7122530418771767E-2</v>
      </c>
      <c r="G38" s="15">
        <f t="shared" si="2"/>
        <v>7.4592551529192863E-2</v>
      </c>
      <c r="H38" s="15">
        <f t="shared" si="2"/>
        <v>8.2391928303198941E-2</v>
      </c>
      <c r="I38" s="15">
        <f t="shared" si="2"/>
        <v>9.0488905745809534E-2</v>
      </c>
      <c r="J38" s="15">
        <f t="shared" si="2"/>
        <v>9.8852047302250778E-2</v>
      </c>
      <c r="K38" s="15">
        <f t="shared" si="2"/>
        <v>0.10745101315901433</v>
      </c>
      <c r="L38" s="15">
        <f t="shared" si="2"/>
        <v>0.11625714543033068</v>
      </c>
      <c r="M38" s="15">
        <f t="shared" si="2"/>
        <v>0.12524386908435101</v>
      </c>
    </row>
    <row r="39" spans="1:13" ht="12.6" customHeight="1">
      <c r="A39" s="12">
        <f>A38+1</f>
        <v>29</v>
      </c>
      <c r="B39" s="15">
        <f t="shared" ref="B39:M52" si="3">B$5/(1-(1+B$5)^-$A39)</f>
        <v>3.9895019760675478E-2</v>
      </c>
      <c r="C39" s="15">
        <f t="shared" si="3"/>
        <v>4.5778355191595607E-2</v>
      </c>
      <c r="D39" s="15">
        <f t="shared" si="3"/>
        <v>5.2114671106632586E-2</v>
      </c>
      <c r="E39" s="15">
        <f t="shared" si="3"/>
        <v>5.8879934197384118E-2</v>
      </c>
      <c r="F39" s="15">
        <f t="shared" si="3"/>
        <v>6.6045514859528212E-2</v>
      </c>
      <c r="G39" s="15">
        <f t="shared" si="3"/>
        <v>7.3579613508791789E-2</v>
      </c>
      <c r="H39" s="15">
        <f t="shared" si="3"/>
        <v>8.144865180455016E-2</v>
      </c>
      <c r="I39" s="15">
        <f t="shared" si="3"/>
        <v>8.9618535035563648E-2</v>
      </c>
      <c r="J39" s="15">
        <f t="shared" si="3"/>
        <v>9.8055722627976252E-2</v>
      </c>
      <c r="K39" s="15">
        <f t="shared" si="3"/>
        <v>0.10672807471434809</v>
      </c>
      <c r="L39" s="15">
        <f t="shared" si="3"/>
        <v>0.11560546954252059</v>
      </c>
      <c r="M39" s="15">
        <f t="shared" si="3"/>
        <v>0.12466020675910736</v>
      </c>
    </row>
    <row r="40" spans="1:13" ht="12.6" customHeight="1">
      <c r="A40" s="12">
        <f>A39+1</f>
        <v>30</v>
      </c>
      <c r="B40" s="15">
        <f t="shared" si="3"/>
        <v>3.8748113215847098E-2</v>
      </c>
      <c r="C40" s="15">
        <f t="shared" si="3"/>
        <v>4.4649922293402963E-2</v>
      </c>
      <c r="D40" s="15">
        <f t="shared" si="3"/>
        <v>5.10192593202526E-2</v>
      </c>
      <c r="E40" s="15">
        <f t="shared" si="3"/>
        <v>5.78300991336613E-2</v>
      </c>
      <c r="F40" s="15">
        <f t="shared" si="3"/>
        <v>6.5051435080276596E-2</v>
      </c>
      <c r="G40" s="15">
        <f t="shared" si="3"/>
        <v>7.2648911490047208E-2</v>
      </c>
      <c r="H40" s="15">
        <f t="shared" si="3"/>
        <v>8.0586403511111196E-2</v>
      </c>
      <c r="I40" s="15">
        <f t="shared" si="3"/>
        <v>8.8827433387272267E-2</v>
      </c>
      <c r="J40" s="15">
        <f t="shared" si="3"/>
        <v>9.7336351390889794E-2</v>
      </c>
      <c r="K40" s="15">
        <f t="shared" si="3"/>
        <v>0.1060792482526339</v>
      </c>
      <c r="L40" s="15">
        <f t="shared" si="3"/>
        <v>0.11502459847639437</v>
      </c>
      <c r="M40" s="15">
        <f t="shared" si="3"/>
        <v>0.12414365755194319</v>
      </c>
    </row>
    <row r="41" spans="1:13" ht="12.6" customHeight="1">
      <c r="A41" s="12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3" ht="12.6" customHeight="1">
      <c r="A42" s="12">
        <f>A40+1</f>
        <v>31</v>
      </c>
      <c r="B42" s="15">
        <f t="shared" si="3"/>
        <v>3.7675730863034947E-2</v>
      </c>
      <c r="C42" s="15">
        <f t="shared" si="3"/>
        <v>4.359634722346703E-2</v>
      </c>
      <c r="D42" s="15">
        <f t="shared" si="3"/>
        <v>4.9998928786373346E-2</v>
      </c>
      <c r="E42" s="15">
        <f t="shared" si="3"/>
        <v>5.685535243160858E-2</v>
      </c>
      <c r="F42" s="15">
        <f t="shared" si="3"/>
        <v>6.4132120369512574E-2</v>
      </c>
      <c r="G42" s="15">
        <f t="shared" si="3"/>
        <v>7.1792219573948227E-2</v>
      </c>
      <c r="H42" s="15">
        <f t="shared" si="3"/>
        <v>7.9796906084245708E-2</v>
      </c>
      <c r="I42" s="15">
        <f t="shared" si="3"/>
        <v>8.8107284144936265E-2</v>
      </c>
      <c r="J42" s="15">
        <f t="shared" si="3"/>
        <v>9.6685599526153368E-2</v>
      </c>
      <c r="K42" s="15">
        <f t="shared" si="3"/>
        <v>0.1054962140029639</v>
      </c>
      <c r="L42" s="15">
        <f t="shared" si="3"/>
        <v>0.11450626693192253</v>
      </c>
      <c r="M42" s="15">
        <f t="shared" si="3"/>
        <v>0.12368605695909618</v>
      </c>
    </row>
    <row r="43" spans="1:13" ht="12.6" customHeight="1">
      <c r="A43" s="12">
        <f>A42+1</f>
        <v>32</v>
      </c>
      <c r="B43" s="15">
        <f t="shared" si="3"/>
        <v>3.6670885749652257E-2</v>
      </c>
      <c r="C43" s="15">
        <f t="shared" si="3"/>
        <v>4.2610607335150326E-2</v>
      </c>
      <c r="D43" s="15">
        <f t="shared" si="3"/>
        <v>4.9046618275590842E-2</v>
      </c>
      <c r="E43" s="15">
        <f t="shared" si="3"/>
        <v>5.5948589741091674E-2</v>
      </c>
      <c r="F43" s="15">
        <f t="shared" si="3"/>
        <v>6.3280418943284317E-2</v>
      </c>
      <c r="G43" s="15">
        <f t="shared" si="3"/>
        <v>7.1002337354749409E-2</v>
      </c>
      <c r="H43" s="15">
        <f t="shared" si="3"/>
        <v>7.9072915498316271E-2</v>
      </c>
      <c r="I43" s="15">
        <f t="shared" si="3"/>
        <v>8.7450813226847557E-2</v>
      </c>
      <c r="J43" s="15">
        <f t="shared" si="3"/>
        <v>9.6096186116642751E-2</v>
      </c>
      <c r="K43" s="15">
        <f t="shared" si="3"/>
        <v>0.10497171671268081</v>
      </c>
      <c r="L43" s="15">
        <f t="shared" si="3"/>
        <v>0.11404328541312526</v>
      </c>
      <c r="M43" s="15">
        <f t="shared" si="3"/>
        <v>0.12328032632982147</v>
      </c>
    </row>
    <row r="44" spans="1:13" ht="12.6" customHeight="1">
      <c r="A44" s="12">
        <f>A43+1</f>
        <v>33</v>
      </c>
      <c r="B44" s="15">
        <f t="shared" si="3"/>
        <v>3.5727437816839652E-2</v>
      </c>
      <c r="C44" s="15">
        <f t="shared" si="3"/>
        <v>4.168653107504984E-2</v>
      </c>
      <c r="D44" s="15">
        <f t="shared" si="3"/>
        <v>4.8156121895611685E-2</v>
      </c>
      <c r="E44" s="15">
        <f t="shared" si="3"/>
        <v>5.5103566495601941E-2</v>
      </c>
      <c r="F44" s="15">
        <f t="shared" si="3"/>
        <v>6.2490043742630695E-2</v>
      </c>
      <c r="G44" s="15">
        <f t="shared" si="3"/>
        <v>7.0272934961023423E-2</v>
      </c>
      <c r="H44" s="15">
        <f t="shared" si="3"/>
        <v>7.8408065264177623E-2</v>
      </c>
      <c r="I44" s="15">
        <f t="shared" si="3"/>
        <v>8.6851632401412596E-2</v>
      </c>
      <c r="J44" s="15">
        <f t="shared" si="3"/>
        <v>9.5561725507175524E-2</v>
      </c>
      <c r="K44" s="15">
        <f t="shared" si="3"/>
        <v>0.10449940630830967</v>
      </c>
      <c r="L44" s="15">
        <f t="shared" si="3"/>
        <v>0.11362937909690454</v>
      </c>
      <c r="M44" s="15">
        <f t="shared" si="3"/>
        <v>0.12292030960832326</v>
      </c>
    </row>
    <row r="45" spans="1:13" ht="12.6" customHeight="1">
      <c r="A45" s="12">
        <f>A44+1</f>
        <v>34</v>
      </c>
      <c r="B45" s="15">
        <f t="shared" si="3"/>
        <v>3.4839969356290579E-2</v>
      </c>
      <c r="C45" s="15">
        <f t="shared" si="3"/>
        <v>4.0818672823453646E-2</v>
      </c>
      <c r="D45" s="15">
        <f t="shared" si="3"/>
        <v>4.7321963318571261E-2</v>
      </c>
      <c r="E45" s="15">
        <f t="shared" si="3"/>
        <v>5.4314771530691149E-2</v>
      </c>
      <c r="F45" s="15">
        <f t="shared" si="3"/>
        <v>6.1755445442702138E-2</v>
      </c>
      <c r="G45" s="15">
        <f t="shared" si="3"/>
        <v>6.9598425434721028E-2</v>
      </c>
      <c r="H45" s="15">
        <f t="shared" si="3"/>
        <v>7.7796738113339231E-2</v>
      </c>
      <c r="I45" s="15">
        <f t="shared" si="3"/>
        <v>8.6304110144522522E-2</v>
      </c>
      <c r="J45" s="15">
        <f t="shared" si="3"/>
        <v>9.5076597126100587E-2</v>
      </c>
      <c r="K45" s="15">
        <f t="shared" si="3"/>
        <v>0.10407370640727508</v>
      </c>
      <c r="L45" s="15">
        <f t="shared" si="3"/>
        <v>0.1132590547313396</v>
      </c>
      <c r="M45" s="15">
        <f t="shared" si="3"/>
        <v>0.1226006383385673</v>
      </c>
    </row>
    <row r="46" spans="1:13" ht="12.6" customHeight="1">
      <c r="A46" s="12">
        <f>A45+1</f>
        <v>35</v>
      </c>
      <c r="B46" s="15">
        <f t="shared" si="3"/>
        <v>3.4003681817336436E-2</v>
      </c>
      <c r="C46" s="15">
        <f t="shared" si="3"/>
        <v>4.0002209190750142E-2</v>
      </c>
      <c r="D46" s="15">
        <f t="shared" si="3"/>
        <v>4.653929156959951E-2</v>
      </c>
      <c r="E46" s="15">
        <f t="shared" si="3"/>
        <v>5.357732236826053E-2</v>
      </c>
      <c r="F46" s="15">
        <f t="shared" si="3"/>
        <v>6.1071707230849814E-2</v>
      </c>
      <c r="G46" s="15">
        <f t="shared" si="3"/>
        <v>6.8973858979663238E-2</v>
      </c>
      <c r="H46" s="15">
        <f t="shared" si="3"/>
        <v>7.7233959649003259E-2</v>
      </c>
      <c r="I46" s="15">
        <f t="shared" si="3"/>
        <v>8.5803264560679798E-2</v>
      </c>
      <c r="J46" s="15">
        <f t="shared" si="3"/>
        <v>9.4635837474221912E-2</v>
      </c>
      <c r="K46" s="15">
        <f t="shared" si="3"/>
        <v>0.10368970511989745</v>
      </c>
      <c r="L46" s="15">
        <f t="shared" si="3"/>
        <v>0.11292748998311637</v>
      </c>
      <c r="M46" s="15">
        <f t="shared" si="3"/>
        <v>0.12231661932993036</v>
      </c>
    </row>
    <row r="47" spans="1:13" ht="12.6" customHeight="1">
      <c r="A47" s="1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3" ht="12.6" customHeight="1">
      <c r="A48" s="12">
        <v>40</v>
      </c>
      <c r="B48" s="15">
        <f t="shared" si="3"/>
        <v>3.0455597977376611E-2</v>
      </c>
      <c r="C48" s="15">
        <f t="shared" si="3"/>
        <v>3.65557477973475E-2</v>
      </c>
      <c r="D48" s="15">
        <f t="shared" si="3"/>
        <v>4.3262377890462896E-2</v>
      </c>
      <c r="E48" s="15">
        <f t="shared" si="3"/>
        <v>5.0523489324422202E-2</v>
      </c>
      <c r="F48" s="15">
        <f t="shared" si="3"/>
        <v>5.8278161166035E-2</v>
      </c>
      <c r="G48" s="15">
        <f t="shared" si="3"/>
        <v>6.6461535920675496E-2</v>
      </c>
      <c r="H48" s="15">
        <f t="shared" si="3"/>
        <v>7.5009138873610326E-2</v>
      </c>
      <c r="I48" s="15">
        <f t="shared" si="3"/>
        <v>8.386016150058534E-2</v>
      </c>
      <c r="J48" s="15">
        <f t="shared" si="3"/>
        <v>9.2959609221097042E-2</v>
      </c>
      <c r="K48" s="15">
        <f t="shared" si="3"/>
        <v>0.10225941441436949</v>
      </c>
      <c r="L48" s="15">
        <f t="shared" si="3"/>
        <v>0.11171872670841716</v>
      </c>
      <c r="M48" s="15">
        <f t="shared" si="3"/>
        <v>0.12130362558292027</v>
      </c>
    </row>
    <row r="49" spans="1:13" ht="12.6" customHeight="1">
      <c r="A49" s="12">
        <v>45</v>
      </c>
      <c r="B49" s="15">
        <f t="shared" si="3"/>
        <v>2.7705045537875873E-2</v>
      </c>
      <c r="C49" s="15">
        <f t="shared" si="3"/>
        <v>3.3909616097557285E-2</v>
      </c>
      <c r="D49" s="15">
        <f t="shared" si="3"/>
        <v>4.078517574364434E-2</v>
      </c>
      <c r="E49" s="15">
        <f t="shared" si="3"/>
        <v>4.8262455781799926E-2</v>
      </c>
      <c r="F49" s="15">
        <f t="shared" si="3"/>
        <v>5.6261734652375203E-2</v>
      </c>
      <c r="G49" s="15">
        <f t="shared" si="3"/>
        <v>6.4700495832666793E-2</v>
      </c>
      <c r="H49" s="15">
        <f t="shared" si="3"/>
        <v>7.3499570994822933E-2</v>
      </c>
      <c r="I49" s="15">
        <f t="shared" si="3"/>
        <v>8.2587284518093523E-2</v>
      </c>
      <c r="J49" s="15">
        <f t="shared" si="3"/>
        <v>9.1901651402557002E-2</v>
      </c>
      <c r="K49" s="15">
        <f t="shared" si="3"/>
        <v>0.10139100469038466</v>
      </c>
      <c r="L49" s="15">
        <f t="shared" si="3"/>
        <v>0.1110135423863178</v>
      </c>
      <c r="M49" s="15">
        <f t="shared" si="3"/>
        <v>0.12073625231091167</v>
      </c>
    </row>
    <row r="50" spans="1:13" ht="12.6" customHeight="1">
      <c r="A50" s="12">
        <v>50</v>
      </c>
      <c r="B50" s="15">
        <f t="shared" si="3"/>
        <v>2.5512730928169722E-2</v>
      </c>
      <c r="C50" s="15">
        <f t="shared" si="3"/>
        <v>3.1823209703696564E-2</v>
      </c>
      <c r="D50" s="15">
        <f t="shared" si="3"/>
        <v>3.8865494441675516E-2</v>
      </c>
      <c r="E50" s="15">
        <f t="shared" si="3"/>
        <v>4.6550200449541529E-2</v>
      </c>
      <c r="F50" s="15">
        <f t="shared" si="3"/>
        <v>5.4776735485736472E-2</v>
      </c>
      <c r="G50" s="15">
        <f t="shared" si="3"/>
        <v>6.3444286373866191E-2</v>
      </c>
      <c r="H50" s="15">
        <f t="shared" si="3"/>
        <v>7.2459849539607671E-2</v>
      </c>
      <c r="I50" s="15">
        <f t="shared" si="3"/>
        <v>8.1742858161615556E-2</v>
      </c>
      <c r="J50" s="15">
        <f t="shared" si="3"/>
        <v>9.1226868082603926E-2</v>
      </c>
      <c r="K50" s="15">
        <f t="shared" si="3"/>
        <v>0.10085917404611995</v>
      </c>
      <c r="L50" s="15">
        <f t="shared" si="3"/>
        <v>0.11059924334064104</v>
      </c>
      <c r="M50" s="15">
        <f t="shared" si="3"/>
        <v>0.12041666349853392</v>
      </c>
    </row>
    <row r="51" spans="1:13" ht="12.6" customHeight="1">
      <c r="A51" s="12">
        <v>55</v>
      </c>
      <c r="B51" s="15">
        <f t="shared" si="3"/>
        <v>2.3726372951758341E-2</v>
      </c>
      <c r="C51" s="15">
        <f t="shared" si="3"/>
        <v>3.0143373166344103E-2</v>
      </c>
      <c r="D51" s="15">
        <f t="shared" si="3"/>
        <v>3.7349071041002539E-2</v>
      </c>
      <c r="E51" s="15">
        <f t="shared" si="3"/>
        <v>4.523124255219968E-2</v>
      </c>
      <c r="F51" s="15">
        <f t="shared" si="3"/>
        <v>5.3666863697517601E-2</v>
      </c>
      <c r="G51" s="15">
        <f t="shared" si="3"/>
        <v>6.2536963388053368E-2</v>
      </c>
      <c r="H51" s="15">
        <f t="shared" si="3"/>
        <v>7.1736326365476569E-2</v>
      </c>
      <c r="I51" s="15">
        <f t="shared" si="3"/>
        <v>8.1177962857344244E-2</v>
      </c>
      <c r="J51" s="15">
        <f t="shared" si="3"/>
        <v>9.079359297742387E-2</v>
      </c>
      <c r="K51" s="15">
        <f t="shared" si="3"/>
        <v>0.10053174761240481</v>
      </c>
      <c r="L51" s="15">
        <f t="shared" si="3"/>
        <v>0.11035483588650785</v>
      </c>
      <c r="M51" s="15">
        <f t="shared" si="3"/>
        <v>0.1202360714845329</v>
      </c>
    </row>
    <row r="52" spans="1:13" ht="12.6" customHeight="1">
      <c r="A52" s="12">
        <v>60</v>
      </c>
      <c r="B52" s="15">
        <f t="shared" si="3"/>
        <v>2.2244447684901761E-2</v>
      </c>
      <c r="C52" s="15">
        <f t="shared" si="3"/>
        <v>2.8767965825806333E-2</v>
      </c>
      <c r="D52" s="15">
        <f t="shared" si="3"/>
        <v>3.613295873804391E-2</v>
      </c>
      <c r="E52" s="15">
        <f t="shared" si="3"/>
        <v>4.42018451232832E-2</v>
      </c>
      <c r="F52" s="15">
        <f t="shared" si="3"/>
        <v>5.2828184527242368E-2</v>
      </c>
      <c r="G52" s="15">
        <f t="shared" si="3"/>
        <v>6.1875721516601721E-2</v>
      </c>
      <c r="H52" s="15">
        <f t="shared" si="3"/>
        <v>7.122922550001945E-2</v>
      </c>
      <c r="I52" s="15">
        <f t="shared" si="3"/>
        <v>8.0797948763645669E-2</v>
      </c>
      <c r="J52" s="15">
        <f t="shared" si="3"/>
        <v>9.0514193770679818E-2</v>
      </c>
      <c r="K52" s="15">
        <f t="shared" si="3"/>
        <v>0.10032950922550408</v>
      </c>
      <c r="L52" s="15">
        <f t="shared" si="3"/>
        <v>0.11021030203024942</v>
      </c>
      <c r="M52" s="15">
        <f t="shared" si="3"/>
        <v>0.12013383940488481</v>
      </c>
    </row>
    <row r="53" spans="1:13" ht="10.9" customHeight="1"/>
  </sheetData>
  <mergeCells count="1">
    <mergeCell ref="A2:N2"/>
  </mergeCells>
  <phoneticPr fontId="0" type="noConversion"/>
  <pageMargins left="0.75" right="0.75" top="0.75" bottom="0.75" header="0.5" footer="0.5"/>
  <pageSetup scale="95" orientation="portrait" horizontalDpi="4294967292" r:id="rId1"/>
  <headerFooter alignWithMargins="0">
    <oddFooter>&amp;C183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showGridLines="0" tabSelected="1" workbookViewId="0">
      <selection activeCell="A2" sqref="A2:Q2"/>
    </sheetView>
  </sheetViews>
  <sheetFormatPr defaultRowHeight="12.75"/>
  <cols>
    <col min="1" max="1" width="6.7109375" style="7" customWidth="1"/>
    <col min="2" max="13" width="6.28515625" style="6" customWidth="1"/>
    <col min="14" max="14" width="6.28515625" style="16" customWidth="1"/>
    <col min="15" max="16" width="6.28515625" style="17" customWidth="1"/>
    <col min="17" max="17" width="3.7109375" customWidth="1"/>
  </cols>
  <sheetData>
    <row r="1" spans="1:17" ht="15.75">
      <c r="P1" s="31" t="s">
        <v>11</v>
      </c>
    </row>
    <row r="2" spans="1:17" ht="18">
      <c r="A2" s="35" t="s">
        <v>12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>
      <c r="A3" s="5"/>
      <c r="B3" s="8"/>
      <c r="F3" s="5"/>
    </row>
    <row r="4" spans="1:17">
      <c r="A4" s="20" t="s">
        <v>13</v>
      </c>
      <c r="B4" s="21" t="s">
        <v>14</v>
      </c>
      <c r="C4" s="13"/>
      <c r="D4" s="13"/>
      <c r="E4" s="13"/>
      <c r="F4" s="22"/>
      <c r="G4" s="13"/>
      <c r="H4" s="13"/>
      <c r="I4" s="13"/>
      <c r="J4" s="13"/>
      <c r="K4" s="13"/>
      <c r="L4" s="13"/>
      <c r="M4" s="13"/>
      <c r="N4" s="23"/>
      <c r="O4" s="24"/>
      <c r="P4" s="24"/>
    </row>
    <row r="5" spans="1:17" s="4" customFormat="1" ht="15" customHeight="1" thickBot="1">
      <c r="A5" s="25" t="s">
        <v>15</v>
      </c>
      <c r="B5" s="26">
        <v>0.05</v>
      </c>
      <c r="C5" s="26">
        <f>B5+0.005</f>
        <v>5.5E-2</v>
      </c>
      <c r="D5" s="26">
        <f t="shared" ref="D5:P5" si="0">C5+0.005</f>
        <v>0.06</v>
      </c>
      <c r="E5" s="26">
        <f t="shared" si="0"/>
        <v>6.5000000000000002E-2</v>
      </c>
      <c r="F5" s="26">
        <f t="shared" si="0"/>
        <v>7.0000000000000007E-2</v>
      </c>
      <c r="G5" s="26">
        <f t="shared" si="0"/>
        <v>7.5000000000000011E-2</v>
      </c>
      <c r="H5" s="26">
        <f t="shared" si="0"/>
        <v>8.0000000000000016E-2</v>
      </c>
      <c r="I5" s="26">
        <f t="shared" si="0"/>
        <v>8.500000000000002E-2</v>
      </c>
      <c r="J5" s="26">
        <f t="shared" si="0"/>
        <v>9.0000000000000024E-2</v>
      </c>
      <c r="K5" s="26">
        <f t="shared" si="0"/>
        <v>9.5000000000000029E-2</v>
      </c>
      <c r="L5" s="26">
        <f t="shared" si="0"/>
        <v>0.10000000000000003</v>
      </c>
      <c r="M5" s="26">
        <f t="shared" si="0"/>
        <v>0.10500000000000004</v>
      </c>
      <c r="N5" s="26">
        <f t="shared" si="0"/>
        <v>0.11000000000000004</v>
      </c>
      <c r="O5" s="26">
        <f t="shared" si="0"/>
        <v>0.11500000000000005</v>
      </c>
      <c r="P5" s="26">
        <f t="shared" si="0"/>
        <v>0.12000000000000005</v>
      </c>
    </row>
    <row r="6" spans="1:17" ht="12.6" customHeight="1">
      <c r="A6" s="11">
        <v>1</v>
      </c>
      <c r="B6" s="32">
        <f>-PMT(B$5/12,$A6*12,1000)</f>
        <v>85.607481788467126</v>
      </c>
      <c r="C6" s="32">
        <f t="shared" ref="C6:P6" si="1">-PMT(C$5/12,$A6*12,1000)</f>
        <v>85.836784572349586</v>
      </c>
      <c r="D6" s="32">
        <f t="shared" si="1"/>
        <v>86.066429707080644</v>
      </c>
      <c r="E6" s="32">
        <f t="shared" si="1"/>
        <v>86.296416960281405</v>
      </c>
      <c r="F6" s="32">
        <f t="shared" si="1"/>
        <v>86.526746098138048</v>
      </c>
      <c r="G6" s="32">
        <f t="shared" si="1"/>
        <v>86.757416885407224</v>
      </c>
      <c r="H6" s="32">
        <f t="shared" si="1"/>
        <v>86.98842908542106</v>
      </c>
      <c r="I6" s="32">
        <f t="shared" si="1"/>
        <v>87.219782460092716</v>
      </c>
      <c r="J6" s="32">
        <f t="shared" si="1"/>
        <v>87.451476769921427</v>
      </c>
      <c r="K6" s="32">
        <f t="shared" si="1"/>
        <v>87.683511773997907</v>
      </c>
      <c r="L6" s="32">
        <f t="shared" si="1"/>
        <v>87.915887230009602</v>
      </c>
      <c r="M6" s="32">
        <f t="shared" si="1"/>
        <v>88.148602894245997</v>
      </c>
      <c r="N6" s="32">
        <f>-PMT(N$5/12,$A6*12,1000)</f>
        <v>88.381658521604052</v>
      </c>
      <c r="O6" s="32">
        <f t="shared" si="1"/>
        <v>88.615053865593353</v>
      </c>
      <c r="P6" s="32">
        <f t="shared" si="1"/>
        <v>88.848788678341691</v>
      </c>
    </row>
    <row r="7" spans="1:17" ht="12.6" customHeight="1">
      <c r="A7" s="12">
        <f>A6+1</f>
        <v>2</v>
      </c>
      <c r="B7" s="32">
        <f t="shared" ref="B7:P22" si="2">-PMT(B$5/12,$A7*12,1000)</f>
        <v>43.871389734068444</v>
      </c>
      <c r="C7" s="32">
        <f t="shared" si="2"/>
        <v>44.095656158136606</v>
      </c>
      <c r="D7" s="32">
        <f t="shared" si="2"/>
        <v>44.3206102527569</v>
      </c>
      <c r="E7" s="32">
        <f t="shared" si="2"/>
        <v>44.546251433510989</v>
      </c>
      <c r="F7" s="32">
        <f t="shared" si="2"/>
        <v>44.772579103145418</v>
      </c>
      <c r="G7" s="32">
        <f t="shared" si="2"/>
        <v>44.999592651624539</v>
      </c>
      <c r="H7" s="32">
        <f t="shared" si="2"/>
        <v>45.227291456184147</v>
      </c>
      <c r="I7" s="32">
        <f t="shared" si="2"/>
        <v>45.455674881386045</v>
      </c>
      <c r="J7" s="32">
        <f t="shared" si="2"/>
        <v>45.684742279173086</v>
      </c>
      <c r="K7" s="32">
        <f t="shared" si="2"/>
        <v>45.914492988925318</v>
      </c>
      <c r="L7" s="32">
        <f t="shared" si="2"/>
        <v>46.144926337516516</v>
      </c>
      <c r="M7" s="32">
        <f t="shared" si="2"/>
        <v>46.376041639371643</v>
      </c>
      <c r="N7" s="32">
        <f t="shared" si="2"/>
        <v>46.607838196525066</v>
      </c>
      <c r="O7" s="32">
        <f t="shared" si="2"/>
        <v>46.840315298679329</v>
      </c>
      <c r="P7" s="32">
        <f t="shared" si="2"/>
        <v>47.073472223264694</v>
      </c>
    </row>
    <row r="8" spans="1:17" ht="12.6" customHeight="1">
      <c r="A8" s="12">
        <f>A7+1</f>
        <v>3</v>
      </c>
      <c r="B8" s="32">
        <f t="shared" si="2"/>
        <v>29.970897104665479</v>
      </c>
      <c r="C8" s="32">
        <f t="shared" si="2"/>
        <v>30.195901804310285</v>
      </c>
      <c r="D8" s="32">
        <f t="shared" si="2"/>
        <v>30.42193745155511</v>
      </c>
      <c r="E8" s="32">
        <f t="shared" si="2"/>
        <v>30.649002876509787</v>
      </c>
      <c r="F8" s="32">
        <f t="shared" si="2"/>
        <v>30.877096865371943</v>
      </c>
      <c r="G8" s="32">
        <f t="shared" si="2"/>
        <v>31.106218160656432</v>
      </c>
      <c r="H8" s="32">
        <f t="shared" si="2"/>
        <v>31.336365461430852</v>
      </c>
      <c r="I8" s="32">
        <f t="shared" si="2"/>
        <v>31.567537423557397</v>
      </c>
      <c r="J8" s="32">
        <f t="shared" si="2"/>
        <v>31.799732659940691</v>
      </c>
      <c r="K8" s="32">
        <f t="shared" si="2"/>
        <v>32.032949740781696</v>
      </c>
      <c r="L8" s="32">
        <f t="shared" si="2"/>
        <v>32.267187193837486</v>
      </c>
      <c r="M8" s="32">
        <f t="shared" si="2"/>
        <v>32.50244350468693</v>
      </c>
      <c r="N8" s="32">
        <f t="shared" si="2"/>
        <v>32.738717117002039</v>
      </c>
      <c r="O8" s="32">
        <f t="shared" si="2"/>
        <v>32.976006432825081</v>
      </c>
      <c r="P8" s="32">
        <f t="shared" si="2"/>
        <v>33.214309812851198</v>
      </c>
    </row>
    <row r="9" spans="1:17" ht="12.6" customHeight="1">
      <c r="A9" s="12">
        <f>A8+1</f>
        <v>4</v>
      </c>
      <c r="B9" s="32">
        <f t="shared" si="2"/>
        <v>23.029293570646519</v>
      </c>
      <c r="C9" s="32">
        <f t="shared" si="2"/>
        <v>23.256475227243197</v>
      </c>
      <c r="D9" s="32">
        <f t="shared" si="2"/>
        <v>23.485029047935615</v>
      </c>
      <c r="E9" s="32">
        <f t="shared" si="2"/>
        <v>23.714952928897699</v>
      </c>
      <c r="F9" s="32">
        <f t="shared" si="2"/>
        <v>23.946244662442908</v>
      </c>
      <c r="G9" s="32">
        <f t="shared" si="2"/>
        <v>24.178901937731233</v>
      </c>
      <c r="H9" s="32">
        <f t="shared" si="2"/>
        <v>24.412922341502483</v>
      </c>
      <c r="I9" s="32">
        <f t="shared" si="2"/>
        <v>24.648303358835708</v>
      </c>
      <c r="J9" s="32">
        <f t="shared" si="2"/>
        <v>24.885042373934208</v>
      </c>
      <c r="K9" s="32">
        <f t="shared" si="2"/>
        <v>25.123136670935704</v>
      </c>
      <c r="L9" s="32">
        <f t="shared" si="2"/>
        <v>25.36258343474719</v>
      </c>
      <c r="M9" s="32">
        <f t="shared" si="2"/>
        <v>25.60337975190404</v>
      </c>
      <c r="N9" s="32">
        <f t="shared" si="2"/>
        <v>25.845522611452814</v>
      </c>
      <c r="O9" s="32">
        <f t="shared" si="2"/>
        <v>26.089008905857387</v>
      </c>
      <c r="P9" s="32">
        <f t="shared" si="2"/>
        <v>26.333835431927763</v>
      </c>
    </row>
    <row r="10" spans="1:17" ht="12.6" customHeight="1">
      <c r="A10" s="12">
        <f>A9+1</f>
        <v>5</v>
      </c>
      <c r="B10" s="32">
        <f t="shared" si="2"/>
        <v>18.871233644010935</v>
      </c>
      <c r="C10" s="32">
        <f t="shared" si="2"/>
        <v>19.101162171782242</v>
      </c>
      <c r="D10" s="32">
        <f t="shared" si="2"/>
        <v>19.332801529427915</v>
      </c>
      <c r="E10" s="32">
        <f t="shared" si="2"/>
        <v>19.566148218728539</v>
      </c>
      <c r="F10" s="32">
        <f t="shared" si="2"/>
        <v>19.801198540349535</v>
      </c>
      <c r="G10" s="32">
        <f t="shared" si="2"/>
        <v>20.037948595623764</v>
      </c>
      <c r="H10" s="32">
        <f t="shared" si="2"/>
        <v>20.276394288413684</v>
      </c>
      <c r="I10" s="32">
        <f t="shared" si="2"/>
        <v>20.516531327051254</v>
      </c>
      <c r="J10" s="32">
        <f t="shared" si="2"/>
        <v>20.758355226354009</v>
      </c>
      <c r="K10" s="32">
        <f t="shared" si="2"/>
        <v>21.001861309715512</v>
      </c>
      <c r="L10" s="32">
        <f t="shared" si="2"/>
        <v>21.247044711268277</v>
      </c>
      <c r="M10" s="32">
        <f t="shared" si="2"/>
        <v>21.493900378117463</v>
      </c>
      <c r="N10" s="32">
        <f t="shared" si="2"/>
        <v>21.742423072643312</v>
      </c>
      <c r="O10" s="32">
        <f t="shared" si="2"/>
        <v>21.992607374870403</v>
      </c>
      <c r="P10" s="32">
        <f t="shared" si="2"/>
        <v>22.244447684901779</v>
      </c>
    </row>
    <row r="11" spans="1:17" ht="12.6" customHeight="1">
      <c r="A11" s="1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7" ht="12.6" customHeight="1">
      <c r="A12" s="12">
        <f>A10+1</f>
        <v>6</v>
      </c>
      <c r="B12" s="32">
        <f t="shared" si="2"/>
        <v>16.104932661450928</v>
      </c>
      <c r="C12" s="32">
        <f t="shared" si="2"/>
        <v>16.337887085561338</v>
      </c>
      <c r="D12" s="32">
        <f t="shared" si="2"/>
        <v>16.572887893472199</v>
      </c>
      <c r="E12" s="32">
        <f t="shared" si="2"/>
        <v>16.80992962378226</v>
      </c>
      <c r="F12" s="32">
        <f t="shared" si="2"/>
        <v>17.049006471969619</v>
      </c>
      <c r="G12" s="32">
        <f t="shared" si="2"/>
        <v>17.290112294304279</v>
      </c>
      <c r="H12" s="32">
        <f t="shared" si="2"/>
        <v>17.533240611952792</v>
      </c>
      <c r="I12" s="32">
        <f t="shared" si="2"/>
        <v>17.778384615269886</v>
      </c>
      <c r="J12" s="32">
        <f t="shared" si="2"/>
        <v>18.025537168271835</v>
      </c>
      <c r="K12" s="32">
        <f t="shared" si="2"/>
        <v>18.274690813285929</v>
      </c>
      <c r="L12" s="32">
        <f t="shared" si="2"/>
        <v>18.52583777577048</v>
      </c>
      <c r="M12" s="32">
        <f t="shared" si="2"/>
        <v>18.778969969299453</v>
      </c>
      <c r="N12" s="32">
        <f t="shared" si="2"/>
        <v>19.034079000705805</v>
      </c>
      <c r="O12" s="32">
        <f t="shared" si="2"/>
        <v>19.29115617537736</v>
      </c>
      <c r="P12" s="32">
        <f t="shared" si="2"/>
        <v>19.550192502699048</v>
      </c>
    </row>
    <row r="13" spans="1:17" ht="12.6" customHeight="1">
      <c r="A13" s="12">
        <f>A12+1</f>
        <v>7</v>
      </c>
      <c r="B13" s="32">
        <f t="shared" si="2"/>
        <v>14.133909071907009</v>
      </c>
      <c r="C13" s="32">
        <f t="shared" si="2"/>
        <v>14.370042651392968</v>
      </c>
      <c r="D13" s="32">
        <f t="shared" si="2"/>
        <v>14.608554483780788</v>
      </c>
      <c r="E13" s="32">
        <f t="shared" si="2"/>
        <v>14.849436471831087</v>
      </c>
      <c r="F13" s="32">
        <f t="shared" si="2"/>
        <v>15.092679982189393</v>
      </c>
      <c r="G13" s="32">
        <f t="shared" si="2"/>
        <v>15.338275853125049</v>
      </c>
      <c r="H13" s="32">
        <f t="shared" si="2"/>
        <v>15.586214402669542</v>
      </c>
      <c r="I13" s="32">
        <f t="shared" si="2"/>
        <v>15.836485437140693</v>
      </c>
      <c r="J13" s="32">
        <f t="shared" si="2"/>
        <v>16.089078260038555</v>
      </c>
      <c r="K13" s="32">
        <f t="shared" si="2"/>
        <v>16.343981681298423</v>
      </c>
      <c r="L13" s="32">
        <f t="shared" si="2"/>
        <v>16.60118402688591</v>
      </c>
      <c r="M13" s="32">
        <f t="shared" si="2"/>
        <v>16.860673148718636</v>
      </c>
      <c r="N13" s="32">
        <f t="shared" si="2"/>
        <v>17.122436434898759</v>
      </c>
      <c r="O13" s="32">
        <f t="shared" si="2"/>
        <v>17.386460820240135</v>
      </c>
      <c r="P13" s="32">
        <f t="shared" si="2"/>
        <v>17.652732797073821</v>
      </c>
    </row>
    <row r="14" spans="1:17" ht="12.6" customHeight="1">
      <c r="A14" s="12">
        <f>A13+1</f>
        <v>8</v>
      </c>
      <c r="B14" s="32">
        <f t="shared" si="2"/>
        <v>12.659920012123795</v>
      </c>
      <c r="C14" s="32">
        <f t="shared" si="2"/>
        <v>12.899322176794128</v>
      </c>
      <c r="D14" s="32">
        <f t="shared" si="2"/>
        <v>13.141430210139204</v>
      </c>
      <c r="E14" s="32">
        <f t="shared" si="2"/>
        <v>13.386232607805834</v>
      </c>
      <c r="F14" s="32">
        <f t="shared" si="2"/>
        <v>13.63371708050315</v>
      </c>
      <c r="G14" s="32">
        <f t="shared" si="2"/>
        <v>13.883870568113366</v>
      </c>
      <c r="H14" s="32">
        <f t="shared" si="2"/>
        <v>14.136679254544802</v>
      </c>
      <c r="I14" s="32">
        <f t="shared" si="2"/>
        <v>14.392128583295321</v>
      </c>
      <c r="J14" s="32">
        <f t="shared" si="2"/>
        <v>14.650203273692968</v>
      </c>
      <c r="K14" s="32">
        <f t="shared" si="2"/>
        <v>14.910887337779911</v>
      </c>
      <c r="L14" s="32">
        <f t="shared" si="2"/>
        <v>15.174164097804333</v>
      </c>
      <c r="M14" s="32">
        <f t="shared" si="2"/>
        <v>15.440016204284573</v>
      </c>
      <c r="N14" s="32">
        <f t="shared" si="2"/>
        <v>15.708425654608757</v>
      </c>
      <c r="O14" s="32">
        <f t="shared" si="2"/>
        <v>15.979373812132755</v>
      </c>
      <c r="P14" s="32">
        <f t="shared" si="2"/>
        <v>16.25284142573868</v>
      </c>
    </row>
    <row r="15" spans="1:17" ht="12.6" customHeight="1">
      <c r="A15" s="12">
        <f>A14+1</f>
        <v>9</v>
      </c>
      <c r="B15" s="32">
        <f t="shared" si="2"/>
        <v>11.517273168364692</v>
      </c>
      <c r="C15" s="32">
        <f t="shared" si="2"/>
        <v>11.759997062740576</v>
      </c>
      <c r="D15" s="32">
        <f t="shared" si="2"/>
        <v>12.005749630925591</v>
      </c>
      <c r="E15" s="32">
        <f t="shared" si="2"/>
        <v>12.254515097546589</v>
      </c>
      <c r="F15" s="32">
        <f t="shared" si="2"/>
        <v>12.506276594370744</v>
      </c>
      <c r="G15" s="32">
        <f t="shared" si="2"/>
        <v>12.761016184401248</v>
      </c>
      <c r="H15" s="32">
        <f t="shared" si="2"/>
        <v>13.018714887236211</v>
      </c>
      <c r="I15" s="32">
        <f t="shared" si="2"/>
        <v>13.279352705622907</v>
      </c>
      <c r="J15" s="32">
        <f t="shared" si="2"/>
        <v>13.542908653137255</v>
      </c>
      <c r="K15" s="32">
        <f t="shared" si="2"/>
        <v>13.809360782916523</v>
      </c>
      <c r="L15" s="32">
        <f t="shared" si="2"/>
        <v>14.078686217371226</v>
      </c>
      <c r="M15" s="32">
        <f t="shared" si="2"/>
        <v>14.350861178801072</v>
      </c>
      <c r="N15" s="32">
        <f t="shared" si="2"/>
        <v>14.625861020838355</v>
      </c>
      <c r="O15" s="32">
        <f t="shared" si="2"/>
        <v>14.903660260641601</v>
      </c>
      <c r="P15" s="32">
        <f t="shared" si="2"/>
        <v>15.184232611761466</v>
      </c>
    </row>
    <row r="16" spans="1:17" ht="12.6" customHeight="1">
      <c r="A16" s="12">
        <f>A15+1</f>
        <v>10</v>
      </c>
      <c r="B16" s="32">
        <f t="shared" si="2"/>
        <v>10.606551523907523</v>
      </c>
      <c r="C16" s="32">
        <f t="shared" si="2"/>
        <v>10.852627796048074</v>
      </c>
      <c r="D16" s="32">
        <f t="shared" si="2"/>
        <v>11.102050194164944</v>
      </c>
      <c r="E16" s="32">
        <f t="shared" si="2"/>
        <v>11.3547977220026</v>
      </c>
      <c r="F16" s="32">
        <f t="shared" si="2"/>
        <v>11.610847921862407</v>
      </c>
      <c r="G16" s="32">
        <f t="shared" si="2"/>
        <v>11.870176913585423</v>
      </c>
      <c r="H16" s="32">
        <f t="shared" si="2"/>
        <v>12.132759435535695</v>
      </c>
      <c r="I16" s="32">
        <f t="shared" si="2"/>
        <v>12.398568887451113</v>
      </c>
      <c r="J16" s="32">
        <f t="shared" si="2"/>
        <v>12.667577375024949</v>
      </c>
      <c r="K16" s="32">
        <f t="shared" si="2"/>
        <v>12.939755756077703</v>
      </c>
      <c r="L16" s="32">
        <f t="shared" si="2"/>
        <v>13.215073688176172</v>
      </c>
      <c r="M16" s="32">
        <f t="shared" si="2"/>
        <v>13.4934996775547</v>
      </c>
      <c r="N16" s="32">
        <f t="shared" si="2"/>
        <v>13.775001129192253</v>
      </c>
      <c r="O16" s="32">
        <f t="shared" si="2"/>
        <v>14.059544397898033</v>
      </c>
      <c r="P16" s="32">
        <f t="shared" si="2"/>
        <v>14.347094840258737</v>
      </c>
    </row>
    <row r="17" spans="1:16" ht="12.6" customHeight="1">
      <c r="A17" s="1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ht="12.6" customHeight="1">
      <c r="A18" s="12">
        <f>A16+1</f>
        <v>11</v>
      </c>
      <c r="B18" s="32">
        <f t="shared" si="2"/>
        <v>9.8644882467551849</v>
      </c>
      <c r="C18" s="32">
        <f t="shared" si="2"/>
        <v>10.113932586562864</v>
      </c>
      <c r="D18" s="32">
        <f t="shared" si="2"/>
        <v>10.367034626852572</v>
      </c>
      <c r="E18" s="32">
        <f t="shared" si="2"/>
        <v>10.623767121964701</v>
      </c>
      <c r="F18" s="32">
        <f t="shared" si="2"/>
        <v>10.884100935810849</v>
      </c>
      <c r="G18" s="32">
        <f t="shared" si="2"/>
        <v>11.148005102149531</v>
      </c>
      <c r="H18" s="32">
        <f t="shared" si="2"/>
        <v>11.415446887843018</v>
      </c>
      <c r="I18" s="32">
        <f t="shared" si="2"/>
        <v>11.686391858851646</v>
      </c>
      <c r="J18" s="32">
        <f t="shared" si="2"/>
        <v>11.960803948715581</v>
      </c>
      <c r="K18" s="32">
        <f t="shared" si="2"/>
        <v>12.238645529269119</v>
      </c>
      <c r="L18" s="32">
        <f t="shared" si="2"/>
        <v>12.519877483329205</v>
      </c>
      <c r="M18" s="32">
        <f t="shared" si="2"/>
        <v>12.804459279097882</v>
      </c>
      <c r="N18" s="32">
        <f t="shared" si="2"/>
        <v>13.09234904601789</v>
      </c>
      <c r="O18" s="32">
        <f t="shared" si="2"/>
        <v>13.383503651821313</v>
      </c>
      <c r="P18" s="32">
        <f t="shared" si="2"/>
        <v>13.677878780513527</v>
      </c>
    </row>
    <row r="19" spans="1:16" ht="12.6" customHeight="1">
      <c r="A19" s="12">
        <f>A18+1</f>
        <v>12</v>
      </c>
      <c r="B19" s="32">
        <f t="shared" si="2"/>
        <v>9.248904135698524</v>
      </c>
      <c r="C19" s="32">
        <f t="shared" si="2"/>
        <v>9.5017216895403447</v>
      </c>
      <c r="D19" s="32">
        <f t="shared" si="2"/>
        <v>9.7585021357627859</v>
      </c>
      <c r="E19" s="32">
        <f t="shared" si="2"/>
        <v>10.019210879973244</v>
      </c>
      <c r="F19" s="32">
        <f t="shared" si="2"/>
        <v>10.283810950122811</v>
      </c>
      <c r="G19" s="32">
        <f t="shared" si="2"/>
        <v>10.552263086183141</v>
      </c>
      <c r="H19" s="32">
        <f t="shared" si="2"/>
        <v>10.824525834034818</v>
      </c>
      <c r="I19" s="32">
        <f t="shared" si="2"/>
        <v>11.100555643145094</v>
      </c>
      <c r="J19" s="32">
        <f t="shared" si="2"/>
        <v>11.380306967604058</v>
      </c>
      <c r="K19" s="32">
        <f t="shared" si="2"/>
        <v>11.663732370082691</v>
      </c>
      <c r="L19" s="32">
        <f t="shared" si="2"/>
        <v>11.950782628273339</v>
      </c>
      <c r="M19" s="32">
        <f t="shared" si="2"/>
        <v>12.241406843373269</v>
      </c>
      <c r="N19" s="32">
        <f t="shared" si="2"/>
        <v>12.535552550174554</v>
      </c>
      <c r="O19" s="32">
        <f t="shared" si="2"/>
        <v>12.833165828328939</v>
      </c>
      <c r="P19" s="32">
        <f t="shared" si="2"/>
        <v>13.134191414364123</v>
      </c>
    </row>
    <row r="20" spans="1:16" ht="12.6" customHeight="1">
      <c r="A20" s="12">
        <f>A19+1</f>
        <v>13</v>
      </c>
      <c r="B20" s="32">
        <f t="shared" si="2"/>
        <v>8.7305970163163646</v>
      </c>
      <c r="C20" s="32">
        <f t="shared" si="2"/>
        <v>8.9867851210370429</v>
      </c>
      <c r="D20" s="32">
        <f t="shared" si="2"/>
        <v>9.2472344440322587</v>
      </c>
      <c r="E20" s="32">
        <f t="shared" si="2"/>
        <v>9.5119018803747064</v>
      </c>
      <c r="F20" s="32">
        <f t="shared" si="2"/>
        <v>9.7807414061210345</v>
      </c>
      <c r="G20" s="32">
        <f t="shared" si="2"/>
        <v>10.053704207373741</v>
      </c>
      <c r="H20" s="32">
        <f t="shared" si="2"/>
        <v>10.330738815010729</v>
      </c>
      <c r="I20" s="32">
        <f t="shared" si="2"/>
        <v>10.61179124438593</v>
      </c>
      <c r="J20" s="32">
        <f t="shared" si="2"/>
        <v>10.896805139294496</v>
      </c>
      <c r="K20" s="32">
        <f t="shared" si="2"/>
        <v>11.185721919491844</v>
      </c>
      <c r="L20" s="32">
        <f t="shared" si="2"/>
        <v>11.478480931056776</v>
      </c>
      <c r="M20" s="32">
        <f t="shared" si="2"/>
        <v>11.77501959889522</v>
      </c>
      <c r="N20" s="32">
        <f t="shared" si="2"/>
        <v>12.075273580691935</v>
      </c>
      <c r="O20" s="32">
        <f t="shared" si="2"/>
        <v>12.379176921633221</v>
      </c>
      <c r="P20" s="32">
        <f t="shared" si="2"/>
        <v>12.686662209243496</v>
      </c>
    </row>
    <row r="21" spans="1:16" ht="12.6" customHeight="1">
      <c r="A21" s="12">
        <f>A20+1</f>
        <v>14</v>
      </c>
      <c r="B21" s="32">
        <f t="shared" si="2"/>
        <v>8.2887071118719859</v>
      </c>
      <c r="C21" s="32">
        <f t="shared" si="2"/>
        <v>8.5482570696582059</v>
      </c>
      <c r="D21" s="32">
        <f t="shared" si="2"/>
        <v>8.8123592453356352</v>
      </c>
      <c r="E21" s="32">
        <f t="shared" si="2"/>
        <v>9.0809608079085535</v>
      </c>
      <c r="F21" s="32">
        <f t="shared" si="2"/>
        <v>9.3540054179466576</v>
      </c>
      <c r="G21" s="32">
        <f t="shared" si="2"/>
        <v>9.6314334080303912</v>
      </c>
      <c r="H21" s="32">
        <f t="shared" si="2"/>
        <v>9.9131819704810056</v>
      </c>
      <c r="I21" s="32">
        <f t="shared" si="2"/>
        <v>10.199185351273783</v>
      </c>
      <c r="J21" s="32">
        <f t="shared" si="2"/>
        <v>10.4893750490256</v>
      </c>
      <c r="K21" s="32">
        <f t="shared" si="2"/>
        <v>10.783680017950214</v>
      </c>
      <c r="L21" s="32">
        <f t="shared" si="2"/>
        <v>11.082026873686097</v>
      </c>
      <c r="M21" s="32">
        <f t="shared" si="2"/>
        <v>11.384340100921856</v>
      </c>
      <c r="N21" s="32">
        <f t="shared" si="2"/>
        <v>11.690542261772585</v>
      </c>
      <c r="O21" s="32">
        <f t="shared" si="2"/>
        <v>12.000554203896145</v>
      </c>
      <c r="P21" s="32">
        <f t="shared" si="2"/>
        <v>12.314295267381031</v>
      </c>
    </row>
    <row r="22" spans="1:16" ht="12.6" customHeight="1">
      <c r="A22" s="12">
        <f>A21+1</f>
        <v>15</v>
      </c>
      <c r="B22" s="32">
        <f t="shared" si="2"/>
        <v>7.9079362674154465</v>
      </c>
      <c r="C22" s="32">
        <f t="shared" si="2"/>
        <v>8.1708345462113918</v>
      </c>
      <c r="D22" s="32">
        <f t="shared" si="2"/>
        <v>8.4385682804845121</v>
      </c>
      <c r="E22" s="32">
        <f t="shared" si="2"/>
        <v>8.7110736529736172</v>
      </c>
      <c r="F22" s="32">
        <f t="shared" si="2"/>
        <v>8.9882827085242702</v>
      </c>
      <c r="G22" s="32">
        <f t="shared" si="2"/>
        <v>9.2701236000273806</v>
      </c>
      <c r="H22" s="32">
        <f t="shared" si="2"/>
        <v>9.5565208433035131</v>
      </c>
      <c r="I22" s="32">
        <f t="shared" si="2"/>
        <v>9.8473955792559345</v>
      </c>
      <c r="J22" s="32">
        <f t="shared" si="2"/>
        <v>10.142665841617852</v>
      </c>
      <c r="K22" s="32">
        <f t="shared" si="2"/>
        <v>10.442246828637865</v>
      </c>
      <c r="L22" s="32">
        <f t="shared" si="2"/>
        <v>10.746051177081164</v>
      </c>
      <c r="M22" s="32">
        <f t="shared" si="2"/>
        <v>11.053989236971704</v>
      </c>
      <c r="N22" s="32">
        <f t="shared" si="2"/>
        <v>11.365969345560892</v>
      </c>
      <c r="O22" s="32">
        <f t="shared" si="2"/>
        <v>11.681898099079985</v>
      </c>
      <c r="P22" s="32">
        <f t="shared" si="2"/>
        <v>12.001680620915138</v>
      </c>
    </row>
    <row r="23" spans="1:16" ht="12.6" customHeight="1">
      <c r="A23" s="1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</row>
    <row r="24" spans="1:16" ht="12.6" customHeight="1">
      <c r="A24" s="12">
        <f>A22+1</f>
        <v>16</v>
      </c>
      <c r="B24" s="32">
        <f t="shared" ref="B24:P38" si="3">-PMT(B$5/12,$A24*12,1000)</f>
        <v>7.5768099662424104</v>
      </c>
      <c r="C24" s="32">
        <f t="shared" si="3"/>
        <v>7.8430390420330216</v>
      </c>
      <c r="D24" s="32">
        <f t="shared" si="3"/>
        <v>8.1143786388512247</v>
      </c>
      <c r="E24" s="32">
        <f t="shared" si="3"/>
        <v>8.3907526576259279</v>
      </c>
      <c r="F24" s="32">
        <f t="shared" si="3"/>
        <v>8.67208020180726</v>
      </c>
      <c r="G24" s="32">
        <f t="shared" si="3"/>
        <v>8.9582759050667971</v>
      </c>
      <c r="H24" s="32">
        <f t="shared" si="3"/>
        <v>9.2492502694696199</v>
      </c>
      <c r="I24" s="32">
        <f t="shared" si="3"/>
        <v>9.5449100116497423</v>
      </c>
      <c r="J24" s="32">
        <f t="shared" si="3"/>
        <v>9.8451584145461748</v>
      </c>
      <c r="K24" s="32">
        <f t="shared" si="3"/>
        <v>10.14989568230847</v>
      </c>
      <c r="L24" s="32">
        <f t="shared" si="3"/>
        <v>10.459019296055212</v>
      </c>
      <c r="M24" s="32">
        <f t="shared" si="3"/>
        <v>10.772424368265257</v>
      </c>
      <c r="N24" s="32">
        <f t="shared" si="3"/>
        <v>11.090003993696374</v>
      </c>
      <c r="O24" s="32">
        <f t="shared" si="3"/>
        <v>11.411649594857023</v>
      </c>
      <c r="P24" s="32">
        <f t="shared" si="3"/>
        <v>11.737251260201917</v>
      </c>
    </row>
    <row r="25" spans="1:16" ht="12.6" customHeight="1">
      <c r="A25" s="12">
        <f>A24+1</f>
        <v>17</v>
      </c>
      <c r="B25" s="32">
        <f t="shared" si="3"/>
        <v>7.2865527535501462</v>
      </c>
      <c r="C25" s="32">
        <f t="shared" si="3"/>
        <v>7.5560917216815335</v>
      </c>
      <c r="D25" s="32">
        <f t="shared" si="3"/>
        <v>7.8310077211716962</v>
      </c>
      <c r="E25" s="32">
        <f t="shared" si="3"/>
        <v>8.1112110497302066</v>
      </c>
      <c r="F25" s="32">
        <f t="shared" si="3"/>
        <v>8.3966065296010015</v>
      </c>
      <c r="G25" s="32">
        <f t="shared" si="3"/>
        <v>8.6870939354435048</v>
      </c>
      <c r="H25" s="32">
        <f t="shared" si="3"/>
        <v>8.9825684338260068</v>
      </c>
      <c r="I25" s="32">
        <f t="shared" si="3"/>
        <v>9.2829210308065324</v>
      </c>
      <c r="J25" s="32">
        <f t="shared" si="3"/>
        <v>9.5880390241482729</v>
      </c>
      <c r="K25" s="32">
        <f t="shared" si="3"/>
        <v>9.8978064568271069</v>
      </c>
      <c r="L25" s="32">
        <f t="shared" si="3"/>
        <v>10.212104568633983</v>
      </c>
      <c r="M25" s="32">
        <f t="shared" si="3"/>
        <v>10.530812242851093</v>
      </c>
      <c r="N25" s="32">
        <f t="shared" si="3"/>
        <v>10.8538064451827</v>
      </c>
      <c r="O25" s="32">
        <f t="shared" si="3"/>
        <v>11.180962652345228</v>
      </c>
      <c r="P25" s="32">
        <f t="shared" si="3"/>
        <v>11.512155267961548</v>
      </c>
    </row>
    <row r="26" spans="1:16" ht="12.6" customHeight="1">
      <c r="A26" s="12">
        <f>A25+1</f>
        <v>18</v>
      </c>
      <c r="B26" s="32">
        <f t="shared" si="3"/>
        <v>7.0303385199770227</v>
      </c>
      <c r="C26" s="32">
        <f t="shared" si="3"/>
        <v>7.3031635531546701</v>
      </c>
      <c r="D26" s="32">
        <f t="shared" si="3"/>
        <v>7.5816232173598177</v>
      </c>
      <c r="E26" s="32">
        <f t="shared" si="3"/>
        <v>7.865612869376041</v>
      </c>
      <c r="F26" s="32">
        <f t="shared" si="3"/>
        <v>8.1550217075592819</v>
      </c>
      <c r="G26" s="32">
        <f t="shared" si="3"/>
        <v>8.4497333204027409</v>
      </c>
      <c r="H26" s="32">
        <f t="shared" si="3"/>
        <v>8.7496262471377992</v>
      </c>
      <c r="I26" s="32">
        <f t="shared" si="3"/>
        <v>9.0545745454756954</v>
      </c>
      <c r="J26" s="32">
        <f t="shared" si="3"/>
        <v>9.3644483617470815</v>
      </c>
      <c r="K26" s="32">
        <f t="shared" si="3"/>
        <v>9.67911449890547</v>
      </c>
      <c r="L26" s="32">
        <f t="shared" si="3"/>
        <v>9.9984369781186295</v>
      </c>
      <c r="M26" s="32">
        <f t="shared" si="3"/>
        <v>10.322277589971989</v>
      </c>
      <c r="N26" s="32">
        <f t="shared" si="3"/>
        <v>10.65049643164212</v>
      </c>
      <c r="O26" s="32">
        <f t="shared" si="3"/>
        <v>10.982952426758544</v>
      </c>
      <c r="P26" s="32">
        <f t="shared" si="3"/>
        <v>11.319503825050724</v>
      </c>
    </row>
    <row r="27" spans="1:16" ht="12.6" customHeight="1">
      <c r="A27" s="12">
        <f>A26+1</f>
        <v>19</v>
      </c>
      <c r="B27" s="32">
        <f t="shared" si="3"/>
        <v>6.8027775386833991</v>
      </c>
      <c r="C27" s="32">
        <f t="shared" si="3"/>
        <v>7.0788622406125832</v>
      </c>
      <c r="D27" s="32">
        <f t="shared" si="3"/>
        <v>7.3608299356405533</v>
      </c>
      <c r="E27" s="32">
        <f t="shared" si="3"/>
        <v>7.6485596951942769</v>
      </c>
      <c r="F27" s="32">
        <f t="shared" si="3"/>
        <v>7.9419237593237435</v>
      </c>
      <c r="G27" s="32">
        <f t="shared" si="3"/>
        <v>8.2407882284072773</v>
      </c>
      <c r="H27" s="32">
        <f t="shared" si="3"/>
        <v>8.5450137661830006</v>
      </c>
      <c r="I27" s="32">
        <f t="shared" si="3"/>
        <v>8.8544563074784648</v>
      </c>
      <c r="J27" s="32">
        <f t="shared" si="3"/>
        <v>9.1689677642949938</v>
      </c>
      <c r="K27" s="32">
        <f t="shared" si="3"/>
        <v>9.4883967242660709</v>
      </c>
      <c r="L27" s="32">
        <f t="shared" si="3"/>
        <v>9.8125891359386905</v>
      </c>
      <c r="M27" s="32">
        <f t="shared" si="3"/>
        <v>10.141388975810006</v>
      </c>
      <c r="N27" s="32">
        <f t="shared" si="3"/>
        <v>10.474638892576195</v>
      </c>
      <c r="O27" s="32">
        <f t="shared" si="3"/>
        <v>10.812180824603523</v>
      </c>
      <c r="P27" s="32">
        <f t="shared" si="3"/>
        <v>11.153856587200805</v>
      </c>
    </row>
    <row r="28" spans="1:16" ht="12.6" customHeight="1">
      <c r="A28" s="12">
        <f>A27+1</f>
        <v>20</v>
      </c>
      <c r="B28" s="32">
        <f t="shared" si="3"/>
        <v>6.5995573921665747</v>
      </c>
      <c r="C28" s="32">
        <f t="shared" si="3"/>
        <v>6.8788730785923855</v>
      </c>
      <c r="D28" s="32">
        <f t="shared" si="3"/>
        <v>7.1643105847816484</v>
      </c>
      <c r="E28" s="32">
        <f t="shared" si="3"/>
        <v>7.455731355150971</v>
      </c>
      <c r="F28" s="32">
        <f t="shared" si="3"/>
        <v>7.7529893561887464</v>
      </c>
      <c r="G28" s="32">
        <f t="shared" si="3"/>
        <v>8.055931935518073</v>
      </c>
      <c r="H28" s="32">
        <f t="shared" si="3"/>
        <v>8.3644006899346302</v>
      </c>
      <c r="I28" s="32">
        <f t="shared" si="3"/>
        <v>8.6782323336553411</v>
      </c>
      <c r="J28" s="32">
        <f t="shared" si="3"/>
        <v>8.9972595585017334</v>
      </c>
      <c r="K28" s="32">
        <f t="shared" si="3"/>
        <v>9.321311878335182</v>
      </c>
      <c r="L28" s="32">
        <f t="shared" si="3"/>
        <v>9.6502164507400821</v>
      </c>
      <c r="M28" s="32">
        <f t="shared" si="3"/>
        <v>9.9837988696949544</v>
      </c>
      <c r="N28" s="32">
        <f t="shared" si="3"/>
        <v>10.32188392376057</v>
      </c>
      <c r="O28" s="32">
        <f t="shared" si="3"/>
        <v>10.664296315128592</v>
      </c>
      <c r="P28" s="32">
        <f t="shared" si="3"/>
        <v>11.010861335696104</v>
      </c>
    </row>
    <row r="29" spans="1:16" ht="12.6" customHeight="1">
      <c r="A29" s="1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</row>
    <row r="30" spans="1:16" ht="12.6" customHeight="1">
      <c r="A30" s="12">
        <f>A28+1</f>
        <v>21</v>
      </c>
      <c r="B30" s="32">
        <f t="shared" si="3"/>
        <v>6.4171864921654489</v>
      </c>
      <c r="C30" s="32">
        <f t="shared" si="3"/>
        <v>6.699702420417128</v>
      </c>
      <c r="D30" s="32">
        <f t="shared" si="3"/>
        <v>6.9885691914757118</v>
      </c>
      <c r="E30" s="32">
        <f t="shared" si="3"/>
        <v>7.2836292932234459</v>
      </c>
      <c r="F30" s="32">
        <f t="shared" si="3"/>
        <v>7.5847171330588337</v>
      </c>
      <c r="G30" s="32">
        <f t="shared" si="3"/>
        <v>7.8916600900379654</v>
      </c>
      <c r="H30" s="32">
        <f t="shared" si="3"/>
        <v>8.2042795713995478</v>
      </c>
      <c r="I30" s="32">
        <f t="shared" si="3"/>
        <v>8.522392062138092</v>
      </c>
      <c r="J30" s="32">
        <f t="shared" si="3"/>
        <v>8.845810157078553</v>
      </c>
      <c r="K30" s="32">
        <f t="shared" si="3"/>
        <v>9.1743435658300871</v>
      </c>
      <c r="L30" s="32">
        <f t="shared" si="3"/>
        <v>9.5078000820246107</v>
      </c>
      <c r="M30" s="32">
        <f t="shared" si="3"/>
        <v>9.8459865093466252</v>
      </c>
      <c r="N30" s="32">
        <f t="shared" si="3"/>
        <v>10.188709538003353</v>
      </c>
      <c r="O30" s="32">
        <f t="shared" si="3"/>
        <v>10.535776566440497</v>
      </c>
      <c r="P30" s="32">
        <f t="shared" si="3"/>
        <v>10.886996464252386</v>
      </c>
    </row>
    <row r="31" spans="1:16" ht="12.6" customHeight="1">
      <c r="A31" s="12">
        <f>A30+1</f>
        <v>22</v>
      </c>
      <c r="B31" s="32">
        <f t="shared" si="3"/>
        <v>6.2528075493345252</v>
      </c>
      <c r="C31" s="32">
        <f t="shared" si="3"/>
        <v>6.5384911106995203</v>
      </c>
      <c r="D31" s="32">
        <f t="shared" si="3"/>
        <v>6.8307444959956154</v>
      </c>
      <c r="E31" s="32">
        <f t="shared" si="3"/>
        <v>7.1293899283094859</v>
      </c>
      <c r="F31" s="32">
        <f t="shared" si="3"/>
        <v>7.4342410102897096</v>
      </c>
      <c r="G31" s="32">
        <f t="shared" si="3"/>
        <v>7.7451039962728743</v>
      </c>
      <c r="H31" s="32">
        <f t="shared" si="3"/>
        <v>8.0617790612736879</v>
      </c>
      <c r="I31" s="32">
        <f t="shared" si="3"/>
        <v>8.384061552480448</v>
      </c>
      <c r="J31" s="32">
        <f t="shared" si="3"/>
        <v>8.7117432101146015</v>
      </c>
      <c r="K31" s="32">
        <f t="shared" si="3"/>
        <v>9.044613345896396</v>
      </c>
      <c r="L31" s="32">
        <f t="shared" si="3"/>
        <v>9.3824599688602657</v>
      </c>
      <c r="M31" s="32">
        <f t="shared" si="3"/>
        <v>9.7250708498364205</v>
      </c>
      <c r="N31" s="32">
        <f t="shared" si="3"/>
        <v>10.072234517515458</v>
      </c>
      <c r="O31" s="32">
        <f t="shared" si="3"/>
        <v>10.423741180599835</v>
      </c>
      <c r="P31" s="32">
        <f t="shared" si="3"/>
        <v>10.779383572084839</v>
      </c>
    </row>
    <row r="32" spans="1:16" ht="12.6" customHeight="1">
      <c r="A32" s="12">
        <f>A31+1</f>
        <v>23</v>
      </c>
      <c r="B32" s="32">
        <f t="shared" si="3"/>
        <v>6.1040597035642703</v>
      </c>
      <c r="C32" s="32">
        <f t="shared" si="3"/>
        <v>6.3928765883963212</v>
      </c>
      <c r="D32" s="32">
        <f t="shared" si="3"/>
        <v>6.6884720281605938</v>
      </c>
      <c r="E32" s="32">
        <f t="shared" si="3"/>
        <v>6.990646702995079</v>
      </c>
      <c r="F32" s="32">
        <f t="shared" si="3"/>
        <v>7.2991922146405033</v>
      </c>
      <c r="G32" s="32">
        <f t="shared" si="3"/>
        <v>7.6138926062673535</v>
      </c>
      <c r="H32" s="32">
        <f t="shared" si="3"/>
        <v>7.9345258679457444</v>
      </c>
      <c r="I32" s="32">
        <f t="shared" si="3"/>
        <v>8.2608654099288756</v>
      </c>
      <c r="J32" s="32">
        <f t="shared" si="3"/>
        <v>8.5926814877285285</v>
      </c>
      <c r="K32" s="32">
        <f t="shared" si="3"/>
        <v>8.9297425649622753</v>
      </c>
      <c r="L32" s="32">
        <f t="shared" si="3"/>
        <v>9.2718166020759476</v>
      </c>
      <c r="M32" s="32">
        <f t="shared" si="3"/>
        <v>9.6186722612246154</v>
      </c>
      <c r="N32" s="32">
        <f t="shared" si="3"/>
        <v>9.9700800197687869</v>
      </c>
      <c r="O32" s="32">
        <f t="shared" si="3"/>
        <v>10.325813186955692</v>
      </c>
      <c r="P32" s="32">
        <f t="shared" si="3"/>
        <v>10.685648820361793</v>
      </c>
    </row>
    <row r="33" spans="1:16" ht="12.6" customHeight="1">
      <c r="A33" s="12">
        <f>A32+1</f>
        <v>24</v>
      </c>
      <c r="B33" s="32">
        <f t="shared" si="3"/>
        <v>5.9689751221986196</v>
      </c>
      <c r="C33" s="32">
        <f t="shared" si="3"/>
        <v>6.26088946471714</v>
      </c>
      <c r="D33" s="32">
        <f t="shared" si="3"/>
        <v>6.5597806649732036</v>
      </c>
      <c r="E33" s="32">
        <f t="shared" si="3"/>
        <v>6.8654266206052856</v>
      </c>
      <c r="F33" s="32">
        <f t="shared" si="3"/>
        <v>7.1775957948425182</v>
      </c>
      <c r="G33" s="32">
        <f t="shared" si="3"/>
        <v>7.4960490121298546</v>
      </c>
      <c r="H33" s="32">
        <f t="shared" si="3"/>
        <v>7.8205412236246232</v>
      </c>
      <c r="I33" s="32">
        <f t="shared" si="3"/>
        <v>8.1508232208463944</v>
      </c>
      <c r="J33" s="32">
        <f t="shared" si="3"/>
        <v>8.4866432783610879</v>
      </c>
      <c r="K33" s="32">
        <f t="shared" si="3"/>
        <v>8.8277487091899225</v>
      </c>
      <c r="L33" s="32">
        <f t="shared" si="3"/>
        <v>9.1738873195538186</v>
      </c>
      <c r="M33" s="32">
        <f t="shared" si="3"/>
        <v>9.5248087525006824</v>
      </c>
      <c r="N33" s="32">
        <f t="shared" si="3"/>
        <v>9.8802657128337419</v>
      </c>
      <c r="O33" s="32">
        <f t="shared" si="3"/>
        <v>10.240015068492918</v>
      </c>
      <c r="P33" s="32">
        <f t="shared" si="3"/>
        <v>10.603818826080682</v>
      </c>
    </row>
    <row r="34" spans="1:16" ht="12.6" customHeight="1">
      <c r="A34" s="12">
        <f>A33+1</f>
        <v>25</v>
      </c>
      <c r="B34" s="32">
        <f t="shared" si="3"/>
        <v>5.8459004150797913</v>
      </c>
      <c r="C34" s="32">
        <f t="shared" si="3"/>
        <v>6.1408749228147022</v>
      </c>
      <c r="D34" s="32">
        <f t="shared" si="3"/>
        <v>6.4430140148550858</v>
      </c>
      <c r="E34" s="32">
        <f t="shared" si="3"/>
        <v>6.7520716134763967</v>
      </c>
      <c r="F34" s="32">
        <f t="shared" si="3"/>
        <v>7.0677919727509178</v>
      </c>
      <c r="G34" s="32">
        <f t="shared" si="3"/>
        <v>7.3899117779745946</v>
      </c>
      <c r="H34" s="32">
        <f t="shared" si="3"/>
        <v>7.7181621937300315</v>
      </c>
      <c r="I34" s="32">
        <f t="shared" si="3"/>
        <v>8.0522708346213143</v>
      </c>
      <c r="J34" s="32">
        <f t="shared" si="3"/>
        <v>8.3919636363484376</v>
      </c>
      <c r="K34" s="32">
        <f t="shared" si="3"/>
        <v>8.7369666086307465</v>
      </c>
      <c r="L34" s="32">
        <f t="shared" si="3"/>
        <v>9.0870074554006077</v>
      </c>
      <c r="M34" s="32">
        <f t="shared" si="3"/>
        <v>9.4418170515451472</v>
      </c>
      <c r="N34" s="32">
        <f t="shared" si="3"/>
        <v>9.8011307691674929</v>
      </c>
      <c r="O34" s="32">
        <f t="shared" si="3"/>
        <v>10.164689649781314</v>
      </c>
      <c r="P34" s="32">
        <f t="shared" si="3"/>
        <v>10.532241421976284</v>
      </c>
    </row>
    <row r="35" spans="1:16" ht="12.6" customHeight="1">
      <c r="A35" s="1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</row>
    <row r="36" spans="1:16" ht="12.6" customHeight="1">
      <c r="A36" s="12">
        <f>A34+1</f>
        <v>26</v>
      </c>
      <c r="B36" s="32">
        <f t="shared" si="3"/>
        <v>5.733436184910464</v>
      </c>
      <c r="C36" s="32">
        <f t="shared" si="3"/>
        <v>6.0314322563608656</v>
      </c>
      <c r="D36" s="32">
        <f t="shared" si="3"/>
        <v>6.3367699442049927</v>
      </c>
      <c r="E36" s="32">
        <f t="shared" si="3"/>
        <v>6.6491780568023193</v>
      </c>
      <c r="F36" s="32">
        <f t="shared" si="3"/>
        <v>6.9683756430815622</v>
      </c>
      <c r="G36" s="32">
        <f t="shared" si="3"/>
        <v>7.294074423165247</v>
      </c>
      <c r="H36" s="32">
        <f t="shared" si="3"/>
        <v>7.62598113996859</v>
      </c>
      <c r="I36" s="32">
        <f t="shared" si="3"/>
        <v>7.9637998013008531</v>
      </c>
      <c r="J36" s="32">
        <f t="shared" si="3"/>
        <v>8.3072337869475295</v>
      </c>
      <c r="K36" s="32">
        <f t="shared" si="3"/>
        <v>8.655987800339382</v>
      </c>
      <c r="L36" s="32">
        <f t="shared" si="3"/>
        <v>9.0097696495319841</v>
      </c>
      <c r="M36" s="32">
        <f t="shared" si="3"/>
        <v>9.3682918471639187</v>
      </c>
      <c r="N36" s="32">
        <f t="shared" si="3"/>
        <v>9.7312730236980336</v>
      </c>
      <c r="O36" s="32">
        <f t="shared" si="3"/>
        <v>10.09843915247348</v>
      </c>
      <c r="P36" s="32">
        <f t="shared" si="3"/>
        <v>10.4695245888324</v>
      </c>
    </row>
    <row r="37" spans="1:16" ht="12.6" customHeight="1">
      <c r="A37" s="12">
        <f>A36+1</f>
        <v>27</v>
      </c>
      <c r="B37" s="32">
        <f t="shared" si="3"/>
        <v>5.6303900111302232</v>
      </c>
      <c r="C37" s="32">
        <f t="shared" si="3"/>
        <v>5.9313678442314464</v>
      </c>
      <c r="D37" s="32">
        <f t="shared" si="3"/>
        <v>6.2398535425337629</v>
      </c>
      <c r="E37" s="32">
        <f t="shared" si="3"/>
        <v>6.555549723353062</v>
      </c>
      <c r="F37" s="32">
        <f t="shared" si="3"/>
        <v>6.8781493160950031</v>
      </c>
      <c r="G37" s="32">
        <f t="shared" si="3"/>
        <v>7.2073383503219492</v>
      </c>
      <c r="H37" s="32">
        <f t="shared" si="3"/>
        <v>7.5427986297110676</v>
      </c>
      <c r="I37" s="32">
        <f t="shared" si="3"/>
        <v>7.8842102567993688</v>
      </c>
      <c r="J37" s="32">
        <f t="shared" si="3"/>
        <v>8.2312539800073949</v>
      </c>
      <c r="K37" s="32">
        <f t="shared" si="3"/>
        <v>8.5836133411283058</v>
      </c>
      <c r="L37" s="32">
        <f t="shared" si="3"/>
        <v>8.9409766080180759</v>
      </c>
      <c r="M37" s="32">
        <f t="shared" si="3"/>
        <v>9.3030384834202877</v>
      </c>
      <c r="N37" s="32">
        <f t="shared" si="3"/>
        <v>9.6695015865422995</v>
      </c>
      <c r="O37" s="32">
        <f t="shared" si="3"/>
        <v>10.040077709051062</v>
      </c>
      <c r="P37" s="32">
        <f t="shared" si="3"/>
        <v>10.414488851501153</v>
      </c>
    </row>
    <row r="38" spans="1:16" ht="12.6" customHeight="1">
      <c r="A38" s="12">
        <f>A37+1</f>
        <v>28</v>
      </c>
      <c r="B38" s="32">
        <f t="shared" si="3"/>
        <v>5.5357395088758468</v>
      </c>
      <c r="C38" s="32">
        <f t="shared" si="3"/>
        <v>5.8396582021752916</v>
      </c>
      <c r="D38" s="32">
        <f t="shared" si="3"/>
        <v>6.1512401663637659</v>
      </c>
      <c r="E38" s="32">
        <f t="shared" si="3"/>
        <v>6.4701608185772672</v>
      </c>
      <c r="F38" s="32">
        <f t="shared" si="3"/>
        <v>6.7960861420860876</v>
      </c>
      <c r="G38" s="32">
        <f t="shared" si="3"/>
        <v>7.1286758563325803</v>
      </c>
      <c r="H38" s="32">
        <f t="shared" si="3"/>
        <v>7.4675864293490557</v>
      </c>
      <c r="I38" s="32">
        <f t="shared" si="3"/>
        <v>7.8124738928747375</v>
      </c>
      <c r="J38" s="32">
        <f t="shared" si="3"/>
        <v>8.162996429099822</v>
      </c>
      <c r="K38" s="32">
        <f t="shared" si="3"/>
        <v>8.5188167065294049</v>
      </c>
      <c r="L38" s="32">
        <f t="shared" si="3"/>
        <v>8.8796039506692175</v>
      </c>
      <c r="M38" s="32">
        <f t="shared" si="3"/>
        <v>9.2450357428377821</v>
      </c>
      <c r="N38" s="32">
        <f t="shared" si="3"/>
        <v>9.6147995472185652</v>
      </c>
      <c r="O38" s="32">
        <f t="shared" si="3"/>
        <v>9.9885939721565347</v>
      </c>
      <c r="P38" s="32">
        <f t="shared" si="3"/>
        <v>10.36612977661073</v>
      </c>
    </row>
    <row r="39" spans="1:16" ht="12.6" customHeight="1">
      <c r="A39" s="12">
        <f>A38+1</f>
        <v>29</v>
      </c>
      <c r="B39" s="32">
        <f t="shared" ref="B39:P52" si="4">-PMT(B$5/12,$A39*12,1000)</f>
        <v>5.448603031059176</v>
      </c>
      <c r="C39" s="32">
        <f t="shared" si="4"/>
        <v>5.7554206790003528</v>
      </c>
      <c r="D39" s="32">
        <f t="shared" si="4"/>
        <v>6.0700461289314012</v>
      </c>
      <c r="E39" s="32">
        <f t="shared" si="4"/>
        <v>6.3921266626462163</v>
      </c>
      <c r="F39" s="32">
        <f t="shared" si="4"/>
        <v>6.7213005837783157</v>
      </c>
      <c r="G39" s="32">
        <f t="shared" si="4"/>
        <v>7.0572007920455464</v>
      </c>
      <c r="H39" s="32">
        <f t="shared" si="4"/>
        <v>7.3994581469402991</v>
      </c>
      <c r="I39" s="32">
        <f t="shared" si="4"/>
        <v>7.7477045768891211</v>
      </c>
      <c r="J39" s="32">
        <f t="shared" si="4"/>
        <v>8.1015759009304755</v>
      </c>
      <c r="K39" s="32">
        <f t="shared" si="4"/>
        <v>8.4607143407088365</v>
      </c>
      <c r="L39" s="32">
        <f t="shared" si="4"/>
        <v>8.8247707106729631</v>
      </c>
      <c r="M39" s="32">
        <f t="shared" si="4"/>
        <v>9.1934062835005506</v>
      </c>
      <c r="N39" s="32">
        <f t="shared" si="4"/>
        <v>9.5662943357460133</v>
      </c>
      <c r="O39" s="32">
        <f t="shared" si="4"/>
        <v>9.9431213854033071</v>
      </c>
      <c r="P39" s="32">
        <f t="shared" si="4"/>
        <v>10.323588138450237</v>
      </c>
    </row>
    <row r="40" spans="1:16" ht="12.6" customHeight="1">
      <c r="A40" s="12">
        <f>A39+1</f>
        <v>30</v>
      </c>
      <c r="B40" s="32">
        <f t="shared" si="4"/>
        <v>5.3682162301213907</v>
      </c>
      <c r="C40" s="32">
        <f t="shared" si="4"/>
        <v>5.6778900134700283</v>
      </c>
      <c r="D40" s="32">
        <f t="shared" si="4"/>
        <v>5.9955052515275238</v>
      </c>
      <c r="E40" s="32">
        <f t="shared" si="4"/>
        <v>6.3206802349296369</v>
      </c>
      <c r="F40" s="32">
        <f t="shared" si="4"/>
        <v>6.6530249517918314</v>
      </c>
      <c r="G40" s="32">
        <f t="shared" si="4"/>
        <v>6.9921450855277927</v>
      </c>
      <c r="H40" s="32">
        <f t="shared" si="4"/>
        <v>7.3376457387937624</v>
      </c>
      <c r="I40" s="32">
        <f t="shared" si="4"/>
        <v>7.6891348358433369</v>
      </c>
      <c r="J40" s="32">
        <f t="shared" si="4"/>
        <v>8.046226169447829</v>
      </c>
      <c r="K40" s="32">
        <f t="shared" si="4"/>
        <v>8.4085420717874833</v>
      </c>
      <c r="L40" s="32">
        <f t="shared" si="4"/>
        <v>8.7757157008879911</v>
      </c>
      <c r="M40" s="32">
        <f t="shared" si="4"/>
        <v>9.147392944930715</v>
      </c>
      <c r="N40" s="32">
        <f t="shared" si="4"/>
        <v>9.5232339558939998</v>
      </c>
      <c r="O40" s="32">
        <f t="shared" si="4"/>
        <v>9.9029143313906687</v>
      </c>
      <c r="P40" s="32">
        <f t="shared" si="4"/>
        <v>10.286125969255048</v>
      </c>
    </row>
    <row r="41" spans="1:16" ht="12.6" customHeight="1">
      <c r="A41" s="1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</row>
    <row r="42" spans="1:16" ht="12.6" customHeight="1">
      <c r="A42" s="12">
        <f>A40+1</f>
        <v>31</v>
      </c>
      <c r="B42" s="32">
        <f t="shared" si="4"/>
        <v>5.2939131562662736</v>
      </c>
      <c r="C42" s="32">
        <f t="shared" si="4"/>
        <v>5.6063994284429945</v>
      </c>
      <c r="D42" s="32">
        <f t="shared" si="4"/>
        <v>5.926949952747476</v>
      </c>
      <c r="E42" s="32">
        <f t="shared" si="4"/>
        <v>6.255153256927418</v>
      </c>
      <c r="F42" s="32">
        <f t="shared" si="4"/>
        <v>6.5905904789851313</v>
      </c>
      <c r="G42" s="32">
        <f t="shared" si="4"/>
        <v>6.9328398044996957</v>
      </c>
      <c r="H42" s="32">
        <f t="shared" si="4"/>
        <v>7.2814805554678106</v>
      </c>
      <c r="I42" s="32">
        <f t="shared" si="4"/>
        <v>7.6360968800861713</v>
      </c>
      <c r="J42" s="32">
        <f t="shared" si="4"/>
        <v>7.9962810100602413</v>
      </c>
      <c r="K42" s="32">
        <f t="shared" si="4"/>
        <v>8.3616360680788269</v>
      </c>
      <c r="L42" s="32">
        <f t="shared" si="4"/>
        <v>8.7317784225050232</v>
      </c>
      <c r="M42" s="32">
        <f t="shared" si="4"/>
        <v>9.1063395987418421</v>
      </c>
      <c r="N42" s="32">
        <f t="shared" si="4"/>
        <v>9.484967766939878</v>
      </c>
      <c r="O42" s="32">
        <f t="shared" si="4"/>
        <v>9.8673288336759235</v>
      </c>
      <c r="P42" s="32">
        <f t="shared" si="4"/>
        <v>10.253107171015676</v>
      </c>
    </row>
    <row r="43" spans="1:16" ht="12.6" customHeight="1">
      <c r="A43" s="12">
        <f>A42+1</f>
        <v>32</v>
      </c>
      <c r="B43" s="32">
        <f t="shared" si="4"/>
        <v>5.2251108997754869</v>
      </c>
      <c r="C43" s="32">
        <f t="shared" si="4"/>
        <v>5.5403652696595387</v>
      </c>
      <c r="D43" s="32">
        <f t="shared" si="4"/>
        <v>5.8637958828617069</v>
      </c>
      <c r="E43" s="32">
        <f t="shared" si="4"/>
        <v>6.1949608206906897</v>
      </c>
      <c r="F43" s="32">
        <f t="shared" si="4"/>
        <v>6.5334119405496676</v>
      </c>
      <c r="G43" s="32">
        <f t="shared" si="4"/>
        <v>6.8786997647063455</v>
      </c>
      <c r="H43" s="32">
        <f t="shared" si="4"/>
        <v>7.230377933869037</v>
      </c>
      <c r="I43" s="32">
        <f t="shared" si="4"/>
        <v>7.5880071733747396</v>
      </c>
      <c r="J43" s="32">
        <f t="shared" si="4"/>
        <v>7.9511587406974922</v>
      </c>
      <c r="K43" s="32">
        <f t="shared" si="4"/>
        <v>8.3194173421185589</v>
      </c>
      <c r="L43" s="32">
        <f t="shared" si="4"/>
        <v>8.6923835231628832</v>
      </c>
      <c r="M43" s="32">
        <f t="shared" si="4"/>
        <v>9.0696755514330736</v>
      </c>
      <c r="N43" s="32">
        <f t="shared" si="4"/>
        <v>9.4509308216115713</v>
      </c>
      <c r="O43" s="32">
        <f t="shared" si="4"/>
        <v>9.8358068206830769</v>
      </c>
      <c r="P43" s="32">
        <f t="shared" si="4"/>
        <v>10.223981697023923</v>
      </c>
    </row>
    <row r="44" spans="1:16" ht="12.6" customHeight="1">
      <c r="A44" s="12">
        <f>A43+1</f>
        <v>33</v>
      </c>
      <c r="B44" s="32">
        <f t="shared" si="4"/>
        <v>5.1612970255910167</v>
      </c>
      <c r="C44" s="32">
        <f t="shared" si="4"/>
        <v>5.4792744372101243</v>
      </c>
      <c r="D44" s="32">
        <f t="shared" si="4"/>
        <v>5.8055293512015922</v>
      </c>
      <c r="E44" s="32">
        <f t="shared" si="4"/>
        <v>6.1395888105002436</v>
      </c>
      <c r="F44" s="32">
        <f t="shared" si="4"/>
        <v>6.4809750675216637</v>
      </c>
      <c r="G44" s="32">
        <f t="shared" si="4"/>
        <v>6.8292109318191736</v>
      </c>
      <c r="H44" s="32">
        <f t="shared" si="4"/>
        <v>7.183824583019617</v>
      </c>
      <c r="I44" s="32">
        <f t="shared" si="4"/>
        <v>7.5443537968824783</v>
      </c>
      <c r="J44" s="32">
        <f t="shared" si="4"/>
        <v>7.9103495574039435</v>
      </c>
      <c r="K44" s="32">
        <f t="shared" si="4"/>
        <v>8.2813790503267235</v>
      </c>
      <c r="L44" s="32">
        <f t="shared" si="4"/>
        <v>8.6570280525696948</v>
      </c>
      <c r="M44" s="32">
        <f t="shared" si="4"/>
        <v>9.0369027476195161</v>
      </c>
      <c r="N44" s="32">
        <f t="shared" si="4"/>
        <v>9.4206310087595853</v>
      </c>
      <c r="O44" s="32">
        <f t="shared" si="4"/>
        <v>9.8078632002979429</v>
      </c>
      <c r="P44" s="32">
        <f t="shared" si="4"/>
        <v>10.198272552004738</v>
      </c>
    </row>
    <row r="45" spans="1:16" ht="12.6" customHeight="1">
      <c r="A45" s="12">
        <f>A44+1</f>
        <v>34</v>
      </c>
      <c r="B45" s="32">
        <f t="shared" si="4"/>
        <v>5.1020192252488981</v>
      </c>
      <c r="C45" s="32">
        <f t="shared" si="4"/>
        <v>5.4226740346579945</v>
      </c>
      <c r="D45" s="32">
        <f t="shared" si="4"/>
        <v>5.7516969714285313</v>
      </c>
      <c r="E45" s="32">
        <f t="shared" si="4"/>
        <v>6.0885835425812003</v>
      </c>
      <c r="F45" s="32">
        <f t="shared" si="4"/>
        <v>6.4328261784232463</v>
      </c>
      <c r="G45" s="32">
        <f t="shared" si="4"/>
        <v>6.7839200415447438</v>
      </c>
      <c r="H45" s="32">
        <f t="shared" si="4"/>
        <v>7.1413681881756599</v>
      </c>
      <c r="I45" s="32">
        <f t="shared" si="4"/>
        <v>7.5046860318912465</v>
      </c>
      <c r="J45" s="32">
        <f t="shared" si="4"/>
        <v>7.8734050893058374</v>
      </c>
      <c r="K45" s="32">
        <f t="shared" si="4"/>
        <v>8.2470760132997754</v>
      </c>
      <c r="L45" s="32">
        <f t="shared" si="4"/>
        <v>8.6252709408178543</v>
      </c>
      <c r="M45" s="32">
        <f t="shared" si="4"/>
        <v>9.0075851990914177</v>
      </c>
      <c r="N45" s="32">
        <f t="shared" si="4"/>
        <v>9.3936384263311989</v>
      </c>
      <c r="O45" s="32">
        <f t="shared" si="4"/>
        <v>9.7830751708290151</v>
      </c>
      <c r="P45" s="32">
        <f t="shared" si="4"/>
        <v>10.175565036484432</v>
      </c>
    </row>
    <row r="46" spans="1:16" ht="12.6" customHeight="1">
      <c r="A46" s="12">
        <f>A45+1</f>
        <v>35</v>
      </c>
      <c r="B46" s="32">
        <f t="shared" si="4"/>
        <v>5.0468767426588883</v>
      </c>
      <c r="C46" s="32">
        <f t="shared" si="4"/>
        <v>5.37016279222608</v>
      </c>
      <c r="D46" s="32">
        <f t="shared" si="4"/>
        <v>5.7018970810207632</v>
      </c>
      <c r="E46" s="32">
        <f t="shared" si="4"/>
        <v>6.0415431791268288</v>
      </c>
      <c r="F46" s="32">
        <f t="shared" si="4"/>
        <v>6.3885635852659242</v>
      </c>
      <c r="G46" s="32">
        <f t="shared" si="4"/>
        <v>6.7424259941635141</v>
      </c>
      <c r="H46" s="32">
        <f t="shared" si="4"/>
        <v>7.1026087895461041</v>
      </c>
      <c r="I46" s="32">
        <f t="shared" si="4"/>
        <v>7.4686057174858806</v>
      </c>
      <c r="J46" s="32">
        <f t="shared" si="4"/>
        <v>7.8399297293819181</v>
      </c>
      <c r="K46" s="32">
        <f t="shared" si="4"/>
        <v>8.2161160133078059</v>
      </c>
      <c r="L46" s="32">
        <f t="shared" si="4"/>
        <v>8.5967242561330544</v>
      </c>
      <c r="M46" s="32">
        <f t="shared" si="4"/>
        <v>8.9813401965991577</v>
      </c>
      <c r="N46" s="32">
        <f t="shared" si="4"/>
        <v>9.3695765416535011</v>
      </c>
      <c r="O46" s="32">
        <f t="shared" si="4"/>
        <v>9.7610733253537152</v>
      </c>
      <c r="P46" s="32">
        <f t="shared" si="4"/>
        <v>10.155497792271653</v>
      </c>
    </row>
    <row r="47" spans="1:16" ht="12.6" customHeight="1">
      <c r="A47" s="1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</row>
    <row r="48" spans="1:16" ht="12.6" customHeight="1">
      <c r="A48" s="12">
        <v>40</v>
      </c>
      <c r="B48" s="32">
        <f t="shared" si="4"/>
        <v>4.8219660057956268</v>
      </c>
      <c r="C48" s="32">
        <f t="shared" si="4"/>
        <v>5.157702813237754</v>
      </c>
      <c r="D48" s="32">
        <f t="shared" si="4"/>
        <v>5.5021364060405045</v>
      </c>
      <c r="E48" s="32">
        <f t="shared" si="4"/>
        <v>5.8545681007486259</v>
      </c>
      <c r="F48" s="32">
        <f t="shared" si="4"/>
        <v>6.2143127967248892</v>
      </c>
      <c r="G48" s="32">
        <f t="shared" si="4"/>
        <v>6.5807072778912126</v>
      </c>
      <c r="H48" s="32">
        <f t="shared" si="4"/>
        <v>6.9531168977473286</v>
      </c>
      <c r="I48" s="32">
        <f t="shared" si="4"/>
        <v>7.3309406828875154</v>
      </c>
      <c r="J48" s="32">
        <f t="shared" si="4"/>
        <v>7.713614950864458</v>
      </c>
      <c r="K48" s="32">
        <f t="shared" si="4"/>
        <v>8.1006155818177543</v>
      </c>
      <c r="L48" s="32">
        <f t="shared" si="4"/>
        <v>8.4914591107218911</v>
      </c>
      <c r="M48" s="32">
        <f t="shared" si="4"/>
        <v>8.8857028203565598</v>
      </c>
      <c r="N48" s="32">
        <f t="shared" si="4"/>
        <v>9.2829440166750281</v>
      </c>
      <c r="O48" s="32">
        <f t="shared" si="4"/>
        <v>9.6828186608575848</v>
      </c>
      <c r="P48" s="32">
        <f t="shared" si="4"/>
        <v>10.084999518616163</v>
      </c>
    </row>
    <row r="49" spans="1:16" ht="12.6" customHeight="1">
      <c r="A49" s="12">
        <v>45</v>
      </c>
      <c r="B49" s="32">
        <f t="shared" si="4"/>
        <v>4.6601435696453626</v>
      </c>
      <c r="C49" s="32">
        <f t="shared" si="4"/>
        <v>5.007138796224929</v>
      </c>
      <c r="D49" s="32">
        <f t="shared" si="4"/>
        <v>5.3628456752369882</v>
      </c>
      <c r="E49" s="32">
        <f t="shared" si="4"/>
        <v>5.726407862609638</v>
      </c>
      <c r="F49" s="32">
        <f t="shared" si="4"/>
        <v>6.0970050634264981</v>
      </c>
      <c r="G49" s="32">
        <f t="shared" si="4"/>
        <v>6.4738623390801004</v>
      </c>
      <c r="H49" s="32">
        <f t="shared" si="4"/>
        <v>6.8562566632499884</v>
      </c>
      <c r="I49" s="32">
        <f t="shared" si="4"/>
        <v>7.2435209820032282</v>
      </c>
      <c r="J49" s="32">
        <f t="shared" si="4"/>
        <v>7.6350461056490406</v>
      </c>
      <c r="K49" s="32">
        <f t="shared" si="4"/>
        <v>8.0302807948770898</v>
      </c>
      <c r="L49" s="32">
        <f t="shared" si="4"/>
        <v>8.428730408151754</v>
      </c>
      <c r="M49" s="32">
        <f t="shared" si="4"/>
        <v>8.8299544590709633</v>
      </c>
      <c r="N49" s="32">
        <f t="shared" si="4"/>
        <v>9.2335633989043426</v>
      </c>
      <c r="O49" s="32">
        <f t="shared" si="4"/>
        <v>9.6392148973386629</v>
      </c>
      <c r="P49" s="32">
        <f t="shared" si="4"/>
        <v>10.046609848844511</v>
      </c>
    </row>
    <row r="50" spans="1:16" ht="12.6" customHeight="1">
      <c r="A50" s="12">
        <v>50</v>
      </c>
      <c r="B50" s="32">
        <f t="shared" si="4"/>
        <v>4.5413876909760491</v>
      </c>
      <c r="C50" s="32">
        <f t="shared" si="4"/>
        <v>4.8984547351293255</v>
      </c>
      <c r="D50" s="32">
        <f t="shared" si="4"/>
        <v>5.2640479388639356</v>
      </c>
      <c r="E50" s="32">
        <f t="shared" si="4"/>
        <v>5.6371688664159558</v>
      </c>
      <c r="F50" s="32">
        <f t="shared" si="4"/>
        <v>6.0168845417489374</v>
      </c>
      <c r="G50" s="32">
        <f t="shared" si="4"/>
        <v>6.4023359601804346</v>
      </c>
      <c r="H50" s="32">
        <f t="shared" si="4"/>
        <v>6.7927426069867467</v>
      </c>
      <c r="I50" s="32">
        <f t="shared" si="4"/>
        <v>7.1874036359407025</v>
      </c>
      <c r="J50" s="32">
        <f t="shared" si="4"/>
        <v>7.5856963982158421</v>
      </c>
      <c r="K50" s="32">
        <f t="shared" si="4"/>
        <v>7.9870729895649655</v>
      </c>
      <c r="L50" s="32">
        <f t="shared" si="4"/>
        <v>8.3910554207520054</v>
      </c>
      <c r="M50" s="32">
        <f t="shared" si="4"/>
        <v>8.7972299303428265</v>
      </c>
      <c r="N50" s="32">
        <f t="shared" si="4"/>
        <v>9.2052408641429491</v>
      </c>
      <c r="O50" s="32">
        <f t="shared" si="4"/>
        <v>9.6147844519807073</v>
      </c>
      <c r="P50" s="32">
        <f t="shared" si="4"/>
        <v>10.025602726784669</v>
      </c>
    </row>
    <row r="51" spans="1:16" ht="12.6" customHeight="1">
      <c r="A51" s="12">
        <v>55</v>
      </c>
      <c r="B51" s="32">
        <f t="shared" si="4"/>
        <v>4.4529663329984306</v>
      </c>
      <c r="C51" s="32">
        <f t="shared" si="4"/>
        <v>4.8189540460855822</v>
      </c>
      <c r="D51" s="32">
        <f t="shared" si="4"/>
        <v>5.1931201598560417</v>
      </c>
      <c r="E51" s="32">
        <f t="shared" si="4"/>
        <v>5.5743483228113568</v>
      </c>
      <c r="F51" s="32">
        <f t="shared" si="4"/>
        <v>5.9616220820024282</v>
      </c>
      <c r="G51" s="32">
        <f t="shared" si="4"/>
        <v>6.3540302518980107</v>
      </c>
      <c r="H51" s="32">
        <f t="shared" si="4"/>
        <v>6.7507672284209681</v>
      </c>
      <c r="I51" s="32">
        <f t="shared" si="4"/>
        <v>7.1511294629176518</v>
      </c>
      <c r="J51" s="32">
        <f t="shared" si="4"/>
        <v>7.5545092340793012</v>
      </c>
      <c r="K51" s="32">
        <f t="shared" si="4"/>
        <v>7.9603867092974721</v>
      </c>
      <c r="L51" s="32">
        <f t="shared" si="4"/>
        <v>8.3683211078581685</v>
      </c>
      <c r="M51" s="32">
        <f t="shared" si="4"/>
        <v>8.7779415944537522</v>
      </c>
      <c r="N51" s="32">
        <f t="shared" si="4"/>
        <v>9.1889383608871729</v>
      </c>
      <c r="O51" s="32">
        <f t="shared" si="4"/>
        <v>9.6010542066375457</v>
      </c>
      <c r="P51" s="32">
        <f t="shared" si="4"/>
        <v>10.014076809118547</v>
      </c>
    </row>
    <row r="52" spans="1:16" ht="12.6" customHeight="1">
      <c r="A52" s="12">
        <v>60</v>
      </c>
      <c r="B52" s="32">
        <f t="shared" si="4"/>
        <v>4.386418998606703</v>
      </c>
      <c r="C52" s="32">
        <f t="shared" si="4"/>
        <v>4.7602345892949103</v>
      </c>
      <c r="D52" s="32">
        <f t="shared" si="4"/>
        <v>5.1417578625272844</v>
      </c>
      <c r="E52" s="32">
        <f t="shared" si="4"/>
        <v>5.5297843369605149</v>
      </c>
      <c r="F52" s="32">
        <f t="shared" si="4"/>
        <v>5.9232463312444272</v>
      </c>
      <c r="G52" s="32">
        <f t="shared" si="4"/>
        <v>6.3212126537525402</v>
      </c>
      <c r="H52" s="32">
        <f t="shared" si="4"/>
        <v>6.7228826745159322</v>
      </c>
      <c r="I52" s="32">
        <f t="shared" si="4"/>
        <v>7.127576645816216</v>
      </c>
      <c r="J52" s="32">
        <f t="shared" si="4"/>
        <v>7.5347238502376159</v>
      </c>
      <c r="K52" s="32">
        <f t="shared" si="4"/>
        <v>7.9438498201300289</v>
      </c>
      <c r="L52" s="32">
        <f t="shared" si="4"/>
        <v>8.3545635434775782</v>
      </c>
      <c r="M52" s="32">
        <f t="shared" si="4"/>
        <v>8.7665452797478132</v>
      </c>
      <c r="N52" s="32">
        <f t="shared" si="4"/>
        <v>9.1795353700537667</v>
      </c>
      <c r="O52" s="32">
        <f t="shared" si="4"/>
        <v>9.5933242417199729</v>
      </c>
      <c r="P52" s="32">
        <f t="shared" si="4"/>
        <v>10.007743673794224</v>
      </c>
    </row>
    <row r="53" spans="1:16" ht="10.9" customHeight="1"/>
  </sheetData>
  <sheetProtection sheet="1" objects="1" scenarios="1"/>
  <mergeCells count="1">
    <mergeCell ref="A2:Q2"/>
  </mergeCells>
  <phoneticPr fontId="0" type="noConversion"/>
  <pageMargins left="0.75" right="0.75" top="0.75" bottom="0.75" header="0.5" footer="0.5"/>
  <pageSetup scale="86" orientation="portrait" horizontalDpi="4294967292" r:id="rId1"/>
  <headerFooter alignWithMargins="0">
    <oddFooter xml:space="preserve">&amp;C184&amp;R&amp;"Times New Roman,Regular"&amp;12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showGridLines="0" workbookViewId="0"/>
  </sheetViews>
  <sheetFormatPr defaultRowHeight="12.75"/>
  <cols>
    <col min="1" max="1" width="6.28515625" style="7" customWidth="1"/>
    <col min="2" max="13" width="6.28515625" style="6" customWidth="1"/>
    <col min="14" max="14" width="6.28515625" style="16" customWidth="1"/>
    <col min="15" max="16" width="6.28515625" style="17" customWidth="1"/>
    <col min="17" max="17" width="3.140625" customWidth="1"/>
  </cols>
  <sheetData>
    <row r="1" spans="1:17" ht="15.75">
      <c r="P1" s="31" t="s">
        <v>16</v>
      </c>
    </row>
    <row r="2" spans="1:17" ht="18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>
      <c r="A3" s="5"/>
      <c r="B3" s="8"/>
      <c r="F3" s="5"/>
    </row>
    <row r="4" spans="1:17">
      <c r="A4" s="20" t="s">
        <v>13</v>
      </c>
      <c r="B4" s="21" t="s">
        <v>14</v>
      </c>
      <c r="C4" s="27"/>
      <c r="D4" s="27"/>
      <c r="E4" s="27"/>
      <c r="F4" s="28"/>
      <c r="G4" s="27"/>
      <c r="H4" s="27"/>
      <c r="I4" s="27"/>
      <c r="J4" s="27"/>
      <c r="K4" s="27"/>
      <c r="L4" s="27"/>
      <c r="M4" s="27"/>
      <c r="N4" s="18"/>
      <c r="O4" s="19"/>
      <c r="P4" s="19"/>
    </row>
    <row r="5" spans="1:17" s="4" customFormat="1" ht="15" customHeight="1" thickBot="1">
      <c r="A5" s="25" t="s">
        <v>15</v>
      </c>
      <c r="B5" s="26">
        <v>0.05</v>
      </c>
      <c r="C5" s="26">
        <f t="shared" ref="C5:P5" si="0">B5+0.005</f>
        <v>5.5E-2</v>
      </c>
      <c r="D5" s="26">
        <f t="shared" si="0"/>
        <v>0.06</v>
      </c>
      <c r="E5" s="26">
        <f t="shared" si="0"/>
        <v>6.5000000000000002E-2</v>
      </c>
      <c r="F5" s="26">
        <f t="shared" si="0"/>
        <v>7.0000000000000007E-2</v>
      </c>
      <c r="G5" s="26">
        <f t="shared" si="0"/>
        <v>7.5000000000000011E-2</v>
      </c>
      <c r="H5" s="26">
        <f t="shared" si="0"/>
        <v>8.0000000000000016E-2</v>
      </c>
      <c r="I5" s="26">
        <f t="shared" si="0"/>
        <v>8.500000000000002E-2</v>
      </c>
      <c r="J5" s="26">
        <f t="shared" si="0"/>
        <v>9.0000000000000024E-2</v>
      </c>
      <c r="K5" s="26">
        <f t="shared" si="0"/>
        <v>9.5000000000000029E-2</v>
      </c>
      <c r="L5" s="26">
        <f t="shared" si="0"/>
        <v>0.10000000000000003</v>
      </c>
      <c r="M5" s="26">
        <f t="shared" si="0"/>
        <v>0.10500000000000004</v>
      </c>
      <c r="N5" s="26">
        <f t="shared" si="0"/>
        <v>0.11000000000000004</v>
      </c>
      <c r="O5" s="26">
        <f t="shared" si="0"/>
        <v>0.11500000000000005</v>
      </c>
      <c r="P5" s="26">
        <f t="shared" si="0"/>
        <v>0.12000000000000005</v>
      </c>
    </row>
    <row r="6" spans="1:17" ht="12.6" customHeight="1">
      <c r="A6" s="11">
        <v>1</v>
      </c>
      <c r="B6" s="32">
        <f>-PMT(B$5/4,$A6*4,1000)</f>
        <v>257.86102334715571</v>
      </c>
      <c r="C6" s="32">
        <f t="shared" ref="C6:P21" si="1">-PMT(C$5/4,$A6*4,1000)</f>
        <v>258.65242642728003</v>
      </c>
      <c r="D6" s="32">
        <f t="shared" si="1"/>
        <v>259.44478598813151</v>
      </c>
      <c r="E6" s="32">
        <f t="shared" si="1"/>
        <v>260.23810021047041</v>
      </c>
      <c r="F6" s="32">
        <f t="shared" si="1"/>
        <v>261.03236727620117</v>
      </c>
      <c r="G6" s="32">
        <f t="shared" si="1"/>
        <v>261.827585368391</v>
      </c>
      <c r="H6" s="32">
        <f t="shared" si="1"/>
        <v>262.62375267128755</v>
      </c>
      <c r="I6" s="32">
        <f t="shared" si="1"/>
        <v>263.42086737033645</v>
      </c>
      <c r="J6" s="32">
        <f t="shared" si="1"/>
        <v>264.21892765219928</v>
      </c>
      <c r="K6" s="32">
        <f t="shared" si="1"/>
        <v>265.017931704771</v>
      </c>
      <c r="L6" s="32">
        <f t="shared" si="1"/>
        <v>265.81787771719701</v>
      </c>
      <c r="M6" s="32">
        <f t="shared" si="1"/>
        <v>266.61876387989065</v>
      </c>
      <c r="N6" s="32">
        <f t="shared" si="1"/>
        <v>267.42058838454983</v>
      </c>
      <c r="O6" s="32">
        <f t="shared" si="1"/>
        <v>268.22334942417444</v>
      </c>
      <c r="P6" s="32">
        <f t="shared" si="1"/>
        <v>269.02704519308242</v>
      </c>
    </row>
    <row r="7" spans="1:17" ht="12.6" customHeight="1">
      <c r="A7" s="12">
        <f>A6+1</f>
        <v>2</v>
      </c>
      <c r="B7" s="32">
        <f>-PMT(B$5/4,$A7*4,1000)</f>
        <v>132.13313645225477</v>
      </c>
      <c r="C7" s="32">
        <f t="shared" si="1"/>
        <v>132.85757711889693</v>
      </c>
      <c r="D7" s="32">
        <f t="shared" si="1"/>
        <v>133.58402459576649</v>
      </c>
      <c r="E7" s="32">
        <f t="shared" si="1"/>
        <v>134.3124747278448</v>
      </c>
      <c r="F7" s="32">
        <f t="shared" si="1"/>
        <v>135.04292333522375</v>
      </c>
      <c r="G7" s="32">
        <f t="shared" si="1"/>
        <v>135.77536621343219</v>
      </c>
      <c r="H7" s="32">
        <f t="shared" si="1"/>
        <v>136.50979913376267</v>
      </c>
      <c r="I7" s="32">
        <f t="shared" si="1"/>
        <v>137.24621784359675</v>
      </c>
      <c r="J7" s="32">
        <f t="shared" si="1"/>
        <v>137.98461806673035</v>
      </c>
      <c r="K7" s="32">
        <f t="shared" si="1"/>
        <v>138.72499550369821</v>
      </c>
      <c r="L7" s="32">
        <f t="shared" si="1"/>
        <v>139.46734583209772</v>
      </c>
      <c r="M7" s="32">
        <f t="shared" si="1"/>
        <v>140.21166470691236</v>
      </c>
      <c r="N7" s="32">
        <f t="shared" si="1"/>
        <v>140.95794776083406</v>
      </c>
      <c r="O7" s="32">
        <f t="shared" si="1"/>
        <v>141.70619060458512</v>
      </c>
      <c r="P7" s="32">
        <f t="shared" si="1"/>
        <v>142.45638882723918</v>
      </c>
    </row>
    <row r="8" spans="1:17" ht="12.6" customHeight="1">
      <c r="A8" s="12">
        <f>A7+1</f>
        <v>3</v>
      </c>
      <c r="B8" s="32">
        <f>-PMT(B$5/4,$A8*4,1000)</f>
        <v>90.258312345156952</v>
      </c>
      <c r="C8" s="32">
        <f t="shared" si="1"/>
        <v>90.967636511183912</v>
      </c>
      <c r="D8" s="32">
        <f t="shared" si="1"/>
        <v>91.679992906228946</v>
      </c>
      <c r="E8" s="32">
        <f t="shared" si="1"/>
        <v>92.395374401533843</v>
      </c>
      <c r="F8" s="32">
        <f t="shared" si="1"/>
        <v>93.113773762571554</v>
      </c>
      <c r="G8" s="32">
        <f t="shared" si="1"/>
        <v>93.835183650388089</v>
      </c>
      <c r="H8" s="32">
        <f t="shared" si="1"/>
        <v>94.559596622951489</v>
      </c>
      <c r="I8" s="32">
        <f t="shared" si="1"/>
        <v>95.287005136506579</v>
      </c>
      <c r="J8" s="32">
        <f t="shared" si="1"/>
        <v>96.01740154693583</v>
      </c>
      <c r="K8" s="32">
        <f t="shared" si="1"/>
        <v>96.750778111125726</v>
      </c>
      <c r="L8" s="32">
        <f t="shared" si="1"/>
        <v>97.48712698833792</v>
      </c>
      <c r="M8" s="32">
        <f t="shared" si="1"/>
        <v>98.226440241585678</v>
      </c>
      <c r="N8" s="32">
        <f t="shared" si="1"/>
        <v>98.968709839013954</v>
      </c>
      <c r="O8" s="32">
        <f t="shared" si="1"/>
        <v>99.71392765528438</v>
      </c>
      <c r="P8" s="32">
        <f t="shared" si="1"/>
        <v>100.46208547296303</v>
      </c>
    </row>
    <row r="9" spans="1:17" ht="12.6" customHeight="1">
      <c r="A9" s="12">
        <f>A8+1</f>
        <v>4</v>
      </c>
      <c r="B9" s="32">
        <f>-PMT(B$5/4,$A9*4,1000)</f>
        <v>69.3467220501458</v>
      </c>
      <c r="C9" s="32">
        <f t="shared" si="1"/>
        <v>70.05387650248359</v>
      </c>
      <c r="D9" s="32">
        <f t="shared" si="1"/>
        <v>70.765077829699592</v>
      </c>
      <c r="E9" s="32">
        <f t="shared" si="1"/>
        <v>71.480314929930358</v>
      </c>
      <c r="F9" s="32">
        <f t="shared" si="1"/>
        <v>72.199576434370314</v>
      </c>
      <c r="G9" s="32">
        <f t="shared" si="1"/>
        <v>72.922850710983923</v>
      </c>
      <c r="H9" s="32">
        <f t="shared" si="1"/>
        <v>73.65012586826164</v>
      </c>
      <c r="I9" s="32">
        <f t="shared" si="1"/>
        <v>74.381389759017324</v>
      </c>
      <c r="J9" s="32">
        <f t="shared" si="1"/>
        <v>75.116629984225511</v>
      </c>
      <c r="K9" s="32">
        <f t="shared" si="1"/>
        <v>75.855833896896058</v>
      </c>
      <c r="L9" s="32">
        <f t="shared" si="1"/>
        <v>76.598988605984687</v>
      </c>
      <c r="M9" s="32">
        <f t="shared" si="1"/>
        <v>77.34608098033722</v>
      </c>
      <c r="N9" s="32">
        <f t="shared" si="1"/>
        <v>78.097097652665369</v>
      </c>
      <c r="O9" s="32">
        <f t="shared" si="1"/>
        <v>78.852025023552713</v>
      </c>
      <c r="P9" s="32">
        <f t="shared" si="1"/>
        <v>79.610849265488099</v>
      </c>
    </row>
    <row r="10" spans="1:17" ht="12.6" customHeight="1">
      <c r="A10" s="12">
        <f>A9+1</f>
        <v>5</v>
      </c>
      <c r="B10" s="32">
        <f>-PMT(B$5/4,$A10*4,1000)</f>
        <v>56.820389631804396</v>
      </c>
      <c r="C10" s="32">
        <f t="shared" si="1"/>
        <v>57.530536679067943</v>
      </c>
      <c r="D10" s="32">
        <f t="shared" si="1"/>
        <v>58.245735874466305</v>
      </c>
      <c r="E10" s="32">
        <f t="shared" si="1"/>
        <v>58.965970813694092</v>
      </c>
      <c r="F10" s="32">
        <f t="shared" si="1"/>
        <v>59.69122456066421</v>
      </c>
      <c r="G10" s="32">
        <f t="shared" si="1"/>
        <v>60.421479655935109</v>
      </c>
      <c r="H10" s="32">
        <f t="shared" si="1"/>
        <v>61.156718125290404</v>
      </c>
      <c r="I10" s="32">
        <f t="shared" si="1"/>
        <v>61.896921488463136</v>
      </c>
      <c r="J10" s="32">
        <f t="shared" si="1"/>
        <v>62.64207076799822</v>
      </c>
      <c r="K10" s="32">
        <f t="shared" si="1"/>
        <v>63.392146498245204</v>
      </c>
      <c r="L10" s="32">
        <f t="shared" si="1"/>
        <v>64.147128734474464</v>
      </c>
      <c r="M10" s="32">
        <f t="shared" si="1"/>
        <v>64.906997062109639</v>
      </c>
      <c r="N10" s="32">
        <f t="shared" si="1"/>
        <v>65.671730606068976</v>
      </c>
      <c r="O10" s="32">
        <f t="shared" si="1"/>
        <v>66.441308040208398</v>
      </c>
      <c r="P10" s="32">
        <f t="shared" si="1"/>
        <v>67.215707596859133</v>
      </c>
    </row>
    <row r="11" spans="1:17" ht="12.6" customHeight="1">
      <c r="A11" s="1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7" ht="12.6" customHeight="1">
      <c r="A12" s="12">
        <f>A10+1</f>
        <v>6</v>
      </c>
      <c r="B12" s="32">
        <f>-PMT(B$5/4,$A12*4,1000)</f>
        <v>48.486648046951018</v>
      </c>
      <c r="C12" s="32">
        <f t="shared" si="1"/>
        <v>49.202351333878859</v>
      </c>
      <c r="D12" s="32">
        <f t="shared" si="1"/>
        <v>49.924101969508726</v>
      </c>
      <c r="E12" s="32">
        <f t="shared" si="1"/>
        <v>50.651876602106512</v>
      </c>
      <c r="F12" s="32">
        <f t="shared" si="1"/>
        <v>51.38565095907272</v>
      </c>
      <c r="G12" s="32">
        <f t="shared" si="1"/>
        <v>52.125399863854085</v>
      </c>
      <c r="H12" s="32">
        <f t="shared" si="1"/>
        <v>52.8710972532499</v>
      </c>
      <c r="I12" s="32">
        <f t="shared" si="1"/>
        <v>53.622716195092032</v>
      </c>
      <c r="J12" s="32">
        <f t="shared" si="1"/>
        <v>54.380228906278042</v>
      </c>
      <c r="K12" s="32">
        <f t="shared" si="1"/>
        <v>55.143606771136398</v>
      </c>
      <c r="L12" s="32">
        <f t="shared" si="1"/>
        <v>55.912820360102565</v>
      </c>
      <c r="M12" s="32">
        <f t="shared" si="1"/>
        <v>56.687839448685367</v>
      </c>
      <c r="N12" s="32">
        <f t="shared" si="1"/>
        <v>57.468633036701874</v>
      </c>
      <c r="O12" s="32">
        <f t="shared" si="1"/>
        <v>58.255169367760402</v>
      </c>
      <c r="P12" s="32">
        <f t="shared" si="1"/>
        <v>59.047415948969892</v>
      </c>
    </row>
    <row r="13" spans="1:17" ht="12.6" customHeight="1">
      <c r="A13" s="12">
        <f>A12+1</f>
        <v>7</v>
      </c>
      <c r="B13" s="32">
        <f>-PMT(B$5/4,$A13*4,1000)</f>
        <v>42.548632850288804</v>
      </c>
      <c r="C13" s="32">
        <f t="shared" si="1"/>
        <v>43.271339062605307</v>
      </c>
      <c r="D13" s="32">
        <f t="shared" si="1"/>
        <v>44.001076475828931</v>
      </c>
      <c r="E13" s="32">
        <f t="shared" si="1"/>
        <v>44.737812844087607</v>
      </c>
      <c r="F13" s="32">
        <f t="shared" si="1"/>
        <v>45.481514470149257</v>
      </c>
      <c r="G13" s="32">
        <f t="shared" si="1"/>
        <v>46.232146236521231</v>
      </c>
      <c r="H13" s="32">
        <f t="shared" si="1"/>
        <v>46.98967163740096</v>
      </c>
      <c r="I13" s="32">
        <f t="shared" si="1"/>
        <v>47.754052811426362</v>
      </c>
      <c r="J13" s="32">
        <f t="shared" si="1"/>
        <v>48.525250575174418</v>
      </c>
      <c r="K13" s="32">
        <f t="shared" si="1"/>
        <v>49.303224457355647</v>
      </c>
      <c r="L13" s="32">
        <f t="shared" si="1"/>
        <v>50.08793273365189</v>
      </c>
      <c r="M13" s="32">
        <f t="shared" si="1"/>
        <v>50.87933246214515</v>
      </c>
      <c r="N13" s="32">
        <f t="shared" si="1"/>
        <v>51.677379519284642</v>
      </c>
      <c r="O13" s="32">
        <f t="shared" si="1"/>
        <v>52.482028636339486</v>
      </c>
      <c r="P13" s="32">
        <f t="shared" si="1"/>
        <v>53.293233436285</v>
      </c>
    </row>
    <row r="14" spans="1:17" ht="12.6" customHeight="1">
      <c r="A14" s="12">
        <f>A13+1</f>
        <v>8</v>
      </c>
      <c r="B14" s="32">
        <f>-PMT(B$5/4,$A14*4,1000)</f>
        <v>38.10790563159744</v>
      </c>
      <c r="C14" s="32">
        <f t="shared" si="1"/>
        <v>38.83850018156231</v>
      </c>
      <c r="D14" s="32">
        <f t="shared" si="1"/>
        <v>39.577096970649691</v>
      </c>
      <c r="E14" s="32">
        <f t="shared" si="1"/>
        <v>40.323652625931643</v>
      </c>
      <c r="F14" s="32">
        <f t="shared" si="1"/>
        <v>41.078121638009442</v>
      </c>
      <c r="G14" s="32">
        <f t="shared" si="1"/>
        <v>41.840456414502334</v>
      </c>
      <c r="H14" s="32">
        <f t="shared" si="1"/>
        <v>42.610607335150313</v>
      </c>
      <c r="I14" s="32">
        <f t="shared" si="1"/>
        <v>43.388522808416624</v>
      </c>
      <c r="J14" s="32">
        <f t="shared" si="1"/>
        <v>44.174149329475313</v>
      </c>
      <c r="K14" s="32">
        <f t="shared" si="1"/>
        <v>44.967431539467931</v>
      </c>
      <c r="L14" s="32">
        <f t="shared" si="1"/>
        <v>45.768312285913005</v>
      </c>
      <c r="M14" s="32">
        <f t="shared" si="1"/>
        <v>46.576732684151956</v>
      </c>
      <c r="N14" s="32">
        <f t="shared" si="1"/>
        <v>47.392632179715051</v>
      </c>
      <c r="O14" s="32">
        <f t="shared" si="1"/>
        <v>48.215948611491854</v>
      </c>
      <c r="P14" s="32">
        <f t="shared" si="1"/>
        <v>49.046618275590838</v>
      </c>
    </row>
    <row r="15" spans="1:17" ht="12.6" customHeight="1">
      <c r="A15" s="12">
        <f>A14+1</f>
        <v>9</v>
      </c>
      <c r="B15" s="32">
        <f>-PMT(B$5/4,$A15*4,1000)</f>
        <v>34.665328504194129</v>
      </c>
      <c r="C15" s="32">
        <f t="shared" si="1"/>
        <v>35.404382550022973</v>
      </c>
      <c r="D15" s="32">
        <f t="shared" si="1"/>
        <v>36.152395535916838</v>
      </c>
      <c r="E15" s="32">
        <f t="shared" si="1"/>
        <v>36.909310460189403</v>
      </c>
      <c r="F15" s="32">
        <f t="shared" si="1"/>
        <v>37.675067336191773</v>
      </c>
      <c r="G15" s="32">
        <f t="shared" si="1"/>
        <v>38.449603279487015</v>
      </c>
      <c r="H15" s="32">
        <f t="shared" si="1"/>
        <v>39.23285259779815</v>
      </c>
      <c r="I15" s="32">
        <f t="shared" si="1"/>
        <v>40.024746883498352</v>
      </c>
      <c r="J15" s="32">
        <f t="shared" si="1"/>
        <v>40.825215108409999</v>
      </c>
      <c r="K15" s="32">
        <f t="shared" si="1"/>
        <v>41.634183720678116</v>
      </c>
      <c r="L15" s="32">
        <f t="shared" si="1"/>
        <v>42.45157674348259</v>
      </c>
      <c r="M15" s="32">
        <f t="shared" si="1"/>
        <v>43.277315875355114</v>
      </c>
      <c r="N15" s="32">
        <f t="shared" si="1"/>
        <v>44.111320591866537</v>
      </c>
      <c r="O15" s="32">
        <f t="shared" si="1"/>
        <v>44.953508248453829</v>
      </c>
      <c r="P15" s="32">
        <f t="shared" si="1"/>
        <v>45.803794184157077</v>
      </c>
    </row>
    <row r="16" spans="1:17" ht="12.6" customHeight="1">
      <c r="A16" s="12">
        <f>A15+1</f>
        <v>10</v>
      </c>
      <c r="B16" s="32">
        <f>-PMT(B$5/4,$A16*4,1000)</f>
        <v>31.921413908580821</v>
      </c>
      <c r="C16" s="32">
        <f t="shared" si="1"/>
        <v>32.669307913474867</v>
      </c>
      <c r="D16" s="32">
        <f t="shared" si="1"/>
        <v>33.427101697279021</v>
      </c>
      <c r="E16" s="32">
        <f t="shared" si="1"/>
        <v>34.19472187837227</v>
      </c>
      <c r="F16" s="32">
        <f t="shared" si="1"/>
        <v>34.972091074376635</v>
      </c>
      <c r="G16" s="32">
        <f t="shared" si="1"/>
        <v>35.759128038010672</v>
      </c>
      <c r="H16" s="32">
        <f t="shared" si="1"/>
        <v>36.5557477973475</v>
      </c>
      <c r="I16" s="32">
        <f t="shared" si="1"/>
        <v>37.361861800040465</v>
      </c>
      <c r="J16" s="32">
        <f t="shared" si="1"/>
        <v>38.177378061076155</v>
      </c>
      <c r="K16" s="32">
        <f t="shared" si="1"/>
        <v>39.002201313613746</v>
      </c>
      <c r="L16" s="32">
        <f t="shared" si="1"/>
        <v>39.836233162469831</v>
      </c>
      <c r="M16" s="32">
        <f t="shared" si="1"/>
        <v>40.679372239810945</v>
      </c>
      <c r="N16" s="32">
        <f t="shared" si="1"/>
        <v>41.531514362620157</v>
      </c>
      <c r="O16" s="32">
        <f t="shared" si="1"/>
        <v>42.392552691510105</v>
      </c>
      <c r="P16" s="32">
        <f t="shared" si="1"/>
        <v>43.262377890462886</v>
      </c>
    </row>
    <row r="17" spans="1:16" ht="12.6" customHeight="1">
      <c r="A17" s="1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ht="12.6" customHeight="1">
      <c r="A18" s="12">
        <f>A16+1</f>
        <v>11</v>
      </c>
      <c r="B18" s="32">
        <f>-PMT(B$5/4,$A18*4,1000)</f>
        <v>29.685574530503331</v>
      </c>
      <c r="C18" s="32">
        <f t="shared" si="1"/>
        <v>30.442565708606207</v>
      </c>
      <c r="D18" s="32">
        <f t="shared" si="1"/>
        <v>31.210380144221421</v>
      </c>
      <c r="E18" s="32">
        <f t="shared" si="1"/>
        <v>31.988925096212547</v>
      </c>
      <c r="F18" s="32">
        <f t="shared" si="1"/>
        <v>32.778102640827981</v>
      </c>
      <c r="G18" s="32">
        <f t="shared" si="1"/>
        <v>33.577809875507263</v>
      </c>
      <c r="H18" s="32">
        <f t="shared" si="1"/>
        <v>34.38793912923105</v>
      </c>
      <c r="I18" s="32">
        <f t="shared" si="1"/>
        <v>35.208378178637552</v>
      </c>
      <c r="J18" s="32">
        <f t="shared" si="1"/>
        <v>36.039010469124982</v>
      </c>
      <c r="K18" s="32">
        <f t="shared" si="1"/>
        <v>36.87971534016075</v>
      </c>
      <c r="L18" s="32">
        <f t="shared" si="1"/>
        <v>37.730368254022714</v>
      </c>
      <c r="M18" s="32">
        <f t="shared" si="1"/>
        <v>38.59084102720734</v>
      </c>
      <c r="N18" s="32">
        <f t="shared" si="1"/>
        <v>39.461002063751472</v>
      </c>
      <c r="O18" s="32">
        <f t="shared" si="1"/>
        <v>40.340716589730839</v>
      </c>
      <c r="P18" s="32">
        <f t="shared" si="1"/>
        <v>41.22984688821731</v>
      </c>
    </row>
    <row r="19" spans="1:16" ht="12.6" customHeight="1">
      <c r="A19" s="12">
        <f>A18+1</f>
        <v>12</v>
      </c>
      <c r="B19" s="32">
        <f>-PMT(B$5/4,$A19*4,1000)</f>
        <v>27.830748266476252</v>
      </c>
      <c r="C19" s="32">
        <f t="shared" si="1"/>
        <v>28.597009976912762</v>
      </c>
      <c r="D19" s="32">
        <f t="shared" si="1"/>
        <v>29.374999608162209</v>
      </c>
      <c r="E19" s="32">
        <f t="shared" si="1"/>
        <v>30.164601874240883</v>
      </c>
      <c r="F19" s="32">
        <f t="shared" si="1"/>
        <v>30.965694965257299</v>
      </c>
      <c r="G19" s="32">
        <f t="shared" si="1"/>
        <v>31.778150843262402</v>
      </c>
      <c r="H19" s="32">
        <f t="shared" si="1"/>
        <v>32.601835547266099</v>
      </c>
      <c r="I19" s="32">
        <f t="shared" si="1"/>
        <v>33.436609506106706</v>
      </c>
      <c r="J19" s="32">
        <f t="shared" si="1"/>
        <v>34.282327857860572</v>
      </c>
      <c r="K19" s="32">
        <f t="shared" si="1"/>
        <v>35.138840774487186</v>
      </c>
      <c r="L19" s="32">
        <f t="shared" si="1"/>
        <v>36.005993790421797</v>
      </c>
      <c r="M19" s="32">
        <f t="shared" si="1"/>
        <v>36.883628133850976</v>
      </c>
      <c r="N19" s="32">
        <f t="shared" si="1"/>
        <v>37.771581059436691</v>
      </c>
      <c r="O19" s="32">
        <f t="shared" si="1"/>
        <v>38.669686181291731</v>
      </c>
      <c r="P19" s="32">
        <f t="shared" si="1"/>
        <v>39.57777380505113</v>
      </c>
    </row>
    <row r="20" spans="1:16" ht="12.6" customHeight="1">
      <c r="A20" s="12">
        <f>A19+1</f>
        <v>13</v>
      </c>
      <c r="B20" s="32">
        <f>-PMT(B$5/4,$A20*4,1000)</f>
        <v>26.268965518698469</v>
      </c>
      <c r="C20" s="32">
        <f t="shared" si="1"/>
        <v>27.044611558768935</v>
      </c>
      <c r="D20" s="32">
        <f t="shared" si="1"/>
        <v>27.832869966443532</v>
      </c>
      <c r="E20" s="32">
        <f t="shared" si="1"/>
        <v>28.633599543848572</v>
      </c>
      <c r="F20" s="32">
        <f t="shared" si="1"/>
        <v>29.446651080632087</v>
      </c>
      <c r="G20" s="32">
        <f t="shared" si="1"/>
        <v>30.271867771232362</v>
      </c>
      <c r="H20" s="32">
        <f t="shared" si="1"/>
        <v>31.109085644304979</v>
      </c>
      <c r="I20" s="32">
        <f t="shared" si="1"/>
        <v>31.958134002186423</v>
      </c>
      <c r="J20" s="32">
        <f t="shared" si="1"/>
        <v>32.818835868284253</v>
      </c>
      <c r="K20" s="32">
        <f t="shared" si="1"/>
        <v>33.691008440311208</v>
      </c>
      <c r="L20" s="32">
        <f t="shared" si="1"/>
        <v>34.574463547321209</v>
      </c>
      <c r="M20" s="32">
        <f t="shared" si="1"/>
        <v>35.469008108559457</v>
      </c>
      <c r="N20" s="32">
        <f t="shared" si="1"/>
        <v>36.374444592204227</v>
      </c>
      <c r="O20" s="32">
        <f t="shared" si="1"/>
        <v>37.29057147215498</v>
      </c>
      <c r="P20" s="32">
        <f t="shared" si="1"/>
        <v>38.217183681106448</v>
      </c>
    </row>
    <row r="21" spans="1:16" ht="12.6" customHeight="1">
      <c r="A21" s="12">
        <f>A20+1</f>
        <v>14</v>
      </c>
      <c r="B21" s="32">
        <f>-PMT(B$5/4,$A21*4,1000)</f>
        <v>24.937387654453648</v>
      </c>
      <c r="C21" s="32">
        <f t="shared" si="1"/>
        <v>25.722487927291574</v>
      </c>
      <c r="D21" s="32">
        <f t="shared" si="1"/>
        <v>26.521063458413771</v>
      </c>
      <c r="E21" s="32">
        <f t="shared" si="1"/>
        <v>27.33294361451685</v>
      </c>
      <c r="F21" s="32">
        <f t="shared" si="1"/>
        <v>28.157948131698564</v>
      </c>
      <c r="G21" s="32">
        <f t="shared" si="1"/>
        <v>28.995887689171568</v>
      </c>
      <c r="H21" s="32">
        <f t="shared" si="1"/>
        <v>29.846564498266371</v>
      </c>
      <c r="I21" s="32">
        <f t="shared" si="1"/>
        <v>30.709772903426941</v>
      </c>
      <c r="J21" s="32">
        <f t="shared" si="1"/>
        <v>31.585299991943078</v>
      </c>
      <c r="K21" s="32">
        <f t="shared" si="1"/>
        <v>32.472926209229698</v>
      </c>
      <c r="L21" s="32">
        <f t="shared" si="1"/>
        <v>33.37242597655213</v>
      </c>
      <c r="M21" s="32">
        <f t="shared" si="1"/>
        <v>34.283568308208018</v>
      </c>
      <c r="N21" s="32">
        <f t="shared" si="1"/>
        <v>35.206117425306232</v>
      </c>
      <c r="O21" s="32">
        <f t="shared" si="1"/>
        <v>36.139833363430391</v>
      </c>
      <c r="P21" s="32">
        <f t="shared" si="1"/>
        <v>37.084472571636454</v>
      </c>
    </row>
    <row r="22" spans="1:16" ht="12.6" customHeight="1">
      <c r="A22" s="12">
        <f>A21+1</f>
        <v>15</v>
      </c>
      <c r="B22" s="32">
        <f>-PMT(B$5/4,$A22*4,1000)</f>
        <v>23.789930086358737</v>
      </c>
      <c r="C22" s="32">
        <f t="shared" ref="C22:P22" si="2">-PMT(C$5/4,$A22*4,1000)</f>
        <v>24.584521096322309</v>
      </c>
      <c r="D22" s="32">
        <f t="shared" si="2"/>
        <v>25.393427427109085</v>
      </c>
      <c r="E22" s="32">
        <f t="shared" si="2"/>
        <v>26.216445356114676</v>
      </c>
      <c r="F22" s="32">
        <f t="shared" si="2"/>
        <v>27.053359805713736</v>
      </c>
      <c r="G22" s="32">
        <f t="shared" si="2"/>
        <v>27.903945114350133</v>
      </c>
      <c r="H22" s="32">
        <f t="shared" si="2"/>
        <v>28.767965825806339</v>
      </c>
      <c r="I22" s="32">
        <f t="shared" si="2"/>
        <v>29.645177491708516</v>
      </c>
      <c r="J22" s="32">
        <f t="shared" si="2"/>
        <v>30.53532748242171</v>
      </c>
      <c r="K22" s="32">
        <f t="shared" si="2"/>
        <v>31.438155801628142</v>
      </c>
      <c r="L22" s="32">
        <f t="shared" si="2"/>
        <v>32.353395900059247</v>
      </c>
      <c r="M22" s="32">
        <f t="shared" si="2"/>
        <v>33.280775484062332</v>
      </c>
      <c r="N22" s="32">
        <f t="shared" si="2"/>
        <v>34.220017314922806</v>
      </c>
      <c r="O22" s="32">
        <f t="shared" si="2"/>
        <v>35.170839995128041</v>
      </c>
      <c r="P22" s="32">
        <f t="shared" si="2"/>
        <v>36.132958738043911</v>
      </c>
    </row>
    <row r="23" spans="1:16" ht="12.6" customHeight="1">
      <c r="A23" s="1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</row>
    <row r="24" spans="1:16" ht="12.6" customHeight="1">
      <c r="A24" s="12">
        <f>A22+1</f>
        <v>16</v>
      </c>
      <c r="B24" s="32">
        <f t="shared" ref="B24:P38" si="3">-PMT(B$5/4,$A24*4,1000)</f>
        <v>22.792026701629702</v>
      </c>
      <c r="C24" s="32">
        <f t="shared" si="3"/>
        <v>23.596118819667495</v>
      </c>
      <c r="D24" s="32">
        <f t="shared" si="3"/>
        <v>24.415342293247488</v>
      </c>
      <c r="E24" s="32">
        <f t="shared" si="3"/>
        <v>25.249456553149127</v>
      </c>
      <c r="F24" s="32">
        <f t="shared" si="3"/>
        <v>26.098207873035573</v>
      </c>
      <c r="G24" s="32">
        <f t="shared" si="3"/>
        <v>26.961330384868166</v>
      </c>
      <c r="H24" s="32">
        <f t="shared" si="3"/>
        <v>27.838547114596341</v>
      </c>
      <c r="I24" s="32">
        <f t="shared" si="3"/>
        <v>28.729571030940512</v>
      </c>
      <c r="J24" s="32">
        <f t="shared" si="3"/>
        <v>29.634106100287841</v>
      </c>
      <c r="K24" s="32">
        <f t="shared" si="3"/>
        <v>30.551848340988467</v>
      </c>
      <c r="L24" s="32">
        <f t="shared" si="3"/>
        <v>31.482486870664648</v>
      </c>
      <c r="M24" s="32">
        <f t="shared" si="3"/>
        <v>32.425704940520426</v>
      </c>
      <c r="N24" s="32">
        <f t="shared" si="3"/>
        <v>33.381180951055818</v>
      </c>
      <c r="O24" s="32">
        <f t="shared" si="3"/>
        <v>34.34858944404067</v>
      </c>
      <c r="P24" s="32">
        <f t="shared" si="3"/>
        <v>35.327602066078853</v>
      </c>
    </row>
    <row r="25" spans="1:16" ht="12.6" customHeight="1">
      <c r="A25" s="12">
        <f>A24+1</f>
        <v>17</v>
      </c>
      <c r="B25" s="32">
        <f t="shared" si="3"/>
        <v>21.917242143502335</v>
      </c>
      <c r="C25" s="32">
        <f t="shared" si="3"/>
        <v>22.730824784767766</v>
      </c>
      <c r="D25" s="32">
        <f t="shared" si="3"/>
        <v>23.560329665056134</v>
      </c>
      <c r="E25" s="32">
        <f t="shared" si="3"/>
        <v>24.405475535150984</v>
      </c>
      <c r="F25" s="32">
        <f t="shared" si="3"/>
        <v>25.265966142727901</v>
      </c>
      <c r="G25" s="32">
        <f t="shared" si="3"/>
        <v>26.141491545017303</v>
      </c>
      <c r="H25" s="32">
        <f t="shared" si="3"/>
        <v>27.031729442290718</v>
      </c>
      <c r="I25" s="32">
        <f t="shared" si="3"/>
        <v>27.936346522030462</v>
      </c>
      <c r="J25" s="32">
        <f t="shared" si="3"/>
        <v>28.854999804024796</v>
      </c>
      <c r="K25" s="32">
        <f t="shared" si="3"/>
        <v>29.787337977109505</v>
      </c>
      <c r="L25" s="32">
        <f t="shared" si="3"/>
        <v>30.733002718838975</v>
      </c>
      <c r="M25" s="32">
        <f t="shared" si="3"/>
        <v>31.691629990002053</v>
      </c>
      <c r="N25" s="32">
        <f t="shared" si="3"/>
        <v>32.662851296585046</v>
      </c>
      <c r="O25" s="32">
        <f t="shared" si="3"/>
        <v>33.646294912514314</v>
      </c>
      <c r="P25" s="32">
        <f t="shared" si="3"/>
        <v>34.64158705726777</v>
      </c>
    </row>
    <row r="26" spans="1:16" ht="12.6" customHeight="1">
      <c r="A26" s="12">
        <f>A25+1</f>
        <v>18</v>
      </c>
      <c r="B26" s="32">
        <f t="shared" si="3"/>
        <v>21.145013335431333</v>
      </c>
      <c r="C26" s="32">
        <f t="shared" si="3"/>
        <v>21.968058746987531</v>
      </c>
      <c r="D26" s="32">
        <f t="shared" si="3"/>
        <v>22.807791085862476</v>
      </c>
      <c r="E26" s="32">
        <f t="shared" si="3"/>
        <v>23.663884541038311</v>
      </c>
      <c r="F26" s="32">
        <f t="shared" si="3"/>
        <v>24.535996447112531</v>
      </c>
      <c r="G26" s="32">
        <f t="shared" si="3"/>
        <v>25.423768952902162</v>
      </c>
      <c r="H26" s="32">
        <f t="shared" si="3"/>
        <v>26.326830708893812</v>
      </c>
      <c r="I26" s="32">
        <f t="shared" si="3"/>
        <v>27.244798559597111</v>
      </c>
      <c r="J26" s="32">
        <f t="shared" si="3"/>
        <v>28.177279227531411</v>
      </c>
      <c r="K26" s="32">
        <f t="shared" si="3"/>
        <v>29.123870976385774</v>
      </c>
      <c r="L26" s="32">
        <f t="shared" si="3"/>
        <v>30.08416524181709</v>
      </c>
      <c r="M26" s="32">
        <f t="shared" si="3"/>
        <v>31.057748219368005</v>
      </c>
      <c r="N26" s="32">
        <f t="shared" si="3"/>
        <v>32.044202400070986</v>
      </c>
      <c r="O26" s="32">
        <f t="shared" si="3"/>
        <v>33.043108045435595</v>
      </c>
      <c r="P26" s="32">
        <f t="shared" si="3"/>
        <v>34.054044594669662</v>
      </c>
    </row>
    <row r="27" spans="1:16" ht="12.6" customHeight="1">
      <c r="A27" s="12">
        <f>A26+1</f>
        <v>19</v>
      </c>
      <c r="B27" s="32">
        <f t="shared" si="3"/>
        <v>20.459104211052313</v>
      </c>
      <c r="C27" s="32">
        <f t="shared" si="3"/>
        <v>21.291570310200949</v>
      </c>
      <c r="D27" s="32">
        <f t="shared" si="3"/>
        <v>22.141460867916226</v>
      </c>
      <c r="E27" s="32">
        <f t="shared" si="3"/>
        <v>23.008401608817199</v>
      </c>
      <c r="F27" s="32">
        <f t="shared" si="3"/>
        <v>23.891999589630181</v>
      </c>
      <c r="G27" s="32">
        <f t="shared" si="3"/>
        <v>24.791845287814784</v>
      </c>
      <c r="H27" s="32">
        <f t="shared" si="3"/>
        <v>25.707514703315848</v>
      </c>
      <c r="I27" s="32">
        <f t="shared" si="3"/>
        <v>26.638571454733569</v>
      </c>
      <c r="J27" s="32">
        <f t="shared" si="3"/>
        <v>27.58456885232372</v>
      </c>
      <c r="K27" s="32">
        <f t="shared" si="3"/>
        <v>28.545051931547512</v>
      </c>
      <c r="L27" s="32">
        <f t="shared" si="3"/>
        <v>29.519559432348654</v>
      </c>
      <c r="M27" s="32">
        <f t="shared" si="3"/>
        <v>30.507625710905604</v>
      </c>
      <c r="N27" s="32">
        <f t="shared" si="3"/>
        <v>31.508782572251882</v>
      </c>
      <c r="O27" s="32">
        <f t="shared" si="3"/>
        <v>32.522561013842555</v>
      </c>
      <c r="P27" s="32">
        <f t="shared" si="3"/>
        <v>33.548492871835386</v>
      </c>
    </row>
    <row r="28" spans="1:16" ht="12.6" customHeight="1">
      <c r="A28" s="12">
        <f>A27+1</f>
        <v>20</v>
      </c>
      <c r="B28" s="32">
        <f t="shared" si="3"/>
        <v>19.846524027691714</v>
      </c>
      <c r="C28" s="32">
        <f t="shared" si="3"/>
        <v>20.688356577070362</v>
      </c>
      <c r="D28" s="32">
        <f t="shared" si="3"/>
        <v>21.54832308150932</v>
      </c>
      <c r="E28" s="32">
        <f t="shared" si="3"/>
        <v>22.42599690542303</v>
      </c>
      <c r="F28" s="32">
        <f t="shared" si="3"/>
        <v>23.320931016626957</v>
      </c>
      <c r="G28" s="32">
        <f t="shared" si="3"/>
        <v>24.232660563893596</v>
      </c>
      <c r="H28" s="32">
        <f t="shared" si="3"/>
        <v>25.160705456706332</v>
      </c>
      <c r="I28" s="32">
        <f t="shared" si="3"/>
        <v>26.104572922675807</v>
      </c>
      <c r="J28" s="32">
        <f t="shared" si="3"/>
        <v>27.063760019865995</v>
      </c>
      <c r="K28" s="32">
        <f t="shared" si="3"/>
        <v>28.03775608330551</v>
      </c>
      <c r="L28" s="32">
        <f t="shared" si="3"/>
        <v>29.026045087173273</v>
      </c>
      <c r="M28" s="32">
        <f t="shared" si="3"/>
        <v>30.028107906486923</v>
      </c>
      <c r="N28" s="32">
        <f t="shared" si="3"/>
        <v>31.0434244645303</v>
      </c>
      <c r="O28" s="32">
        <f t="shared" si="3"/>
        <v>32.071475754679824</v>
      </c>
      <c r="P28" s="32">
        <f t="shared" si="3"/>
        <v>33.111745727679789</v>
      </c>
    </row>
    <row r="29" spans="1:16" ht="12.6" customHeight="1">
      <c r="A29" s="1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</row>
    <row r="30" spans="1:16" ht="12.6" customHeight="1">
      <c r="A30" s="12">
        <f>A28+1</f>
        <v>21</v>
      </c>
      <c r="B30" s="32">
        <f t="shared" si="3"/>
        <v>19.296754735381498</v>
      </c>
      <c r="C30" s="32">
        <f t="shared" si="3"/>
        <v>20.147889045397992</v>
      </c>
      <c r="D30" s="32">
        <f t="shared" si="3"/>
        <v>21.017837980237299</v>
      </c>
      <c r="E30" s="32">
        <f t="shared" si="3"/>
        <v>21.906118682054586</v>
      </c>
      <c r="F30" s="32">
        <f t="shared" si="3"/>
        <v>22.812226302989362</v>
      </c>
      <c r="G30" s="32">
        <f t="shared" si="3"/>
        <v>23.735637144650862</v>
      </c>
      <c r="H30" s="32">
        <f t="shared" si="3"/>
        <v>24.675811781947424</v>
      </c>
      <c r="I30" s="32">
        <f t="shared" si="3"/>
        <v>25.632198139766029</v>
      </c>
      <c r="J30" s="32">
        <f t="shared" si="3"/>
        <v>26.60423449374057</v>
      </c>
      <c r="K30" s="32">
        <f t="shared" si="3"/>
        <v>27.591352369385319</v>
      </c>
      <c r="L30" s="32">
        <f t="shared" si="3"/>
        <v>28.59297931712069</v>
      </c>
      <c r="M30" s="32">
        <f t="shared" si="3"/>
        <v>29.608541544092134</v>
      </c>
      <c r="N30" s="32">
        <f t="shared" si="3"/>
        <v>30.637466387094822</v>
      </c>
      <c r="O30" s="32">
        <f t="shared" si="3"/>
        <v>31.679184614291461</v>
      </c>
      <c r="P30" s="32">
        <f t="shared" si="3"/>
        <v>32.733132546679343</v>
      </c>
    </row>
    <row r="31" spans="1:16" ht="12.6" customHeight="1">
      <c r="A31" s="12">
        <f>A30+1</f>
        <v>22</v>
      </c>
      <c r="B31" s="32">
        <f t="shared" si="3"/>
        <v>18.801189065347433</v>
      </c>
      <c r="C31" s="32">
        <f t="shared" si="3"/>
        <v>19.66155135369759</v>
      </c>
      <c r="D31" s="32">
        <f t="shared" si="3"/>
        <v>20.541379404754309</v>
      </c>
      <c r="E31" s="32">
        <f t="shared" si="3"/>
        <v>21.440130336595466</v>
      </c>
      <c r="F31" s="32">
        <f t="shared" si="3"/>
        <v>22.357237872520411</v>
      </c>
      <c r="G31" s="32">
        <f t="shared" si="3"/>
        <v>23.292116118647208</v>
      </c>
      <c r="H31" s="32">
        <f t="shared" si="3"/>
        <v>24.244163299110731</v>
      </c>
      <c r="I31" s="32">
        <f t="shared" si="3"/>
        <v>25.212765409254736</v>
      </c>
      <c r="J31" s="32">
        <f t="shared" si="3"/>
        <v>26.197299751262452</v>
      </c>
      <c r="K31" s="32">
        <f t="shared" si="3"/>
        <v>27.197138321082448</v>
      </c>
      <c r="L31" s="32">
        <f t="shared" si="3"/>
        <v>28.211651020139001</v>
      </c>
      <c r="M31" s="32">
        <f t="shared" si="3"/>
        <v>29.240208670039468</v>
      </c>
      <c r="N31" s="32">
        <f t="shared" si="3"/>
        <v>30.282185813184771</v>
      </c>
      <c r="O31" s="32">
        <f t="shared" si="3"/>
        <v>31.336963286747761</v>
      </c>
      <c r="P31" s="32">
        <f t="shared" si="3"/>
        <v>32.40393056181837</v>
      </c>
    </row>
    <row r="32" spans="1:16" ht="12.6" customHeight="1">
      <c r="A32" s="12">
        <f>A31+1</f>
        <v>23</v>
      </c>
      <c r="B32" s="32">
        <f t="shared" si="3"/>
        <v>18.352715205773983</v>
      </c>
      <c r="C32" s="32">
        <f t="shared" si="3"/>
        <v>19.222223704122531</v>
      </c>
      <c r="D32" s="32">
        <f t="shared" si="3"/>
        <v>20.111818953513463</v>
      </c>
      <c r="E32" s="32">
        <f t="shared" si="3"/>
        <v>21.02089433200328</v>
      </c>
      <c r="F32" s="32">
        <f t="shared" si="3"/>
        <v>21.948818662380123</v>
      </c>
      <c r="G32" s="32">
        <f t="shared" si="3"/>
        <v>22.894940706168633</v>
      </c>
      <c r="H32" s="32">
        <f t="shared" si="3"/>
        <v>23.858593577409355</v>
      </c>
      <c r="I32" s="32">
        <f t="shared" si="3"/>
        <v>24.839099027371862</v>
      </c>
      <c r="J32" s="32">
        <f t="shared" si="3"/>
        <v>25.835771557196669</v>
      </c>
      <c r="K32" s="32">
        <f t="shared" si="3"/>
        <v>26.847922321692462</v>
      </c>
      <c r="L32" s="32">
        <f t="shared" si="3"/>
        <v>27.874862793939876</v>
      </c>
      <c r="M32" s="32">
        <f t="shared" si="3"/>
        <v>28.915908166788512</v>
      </c>
      <c r="N32" s="32">
        <f t="shared" si="3"/>
        <v>29.970380473614075</v>
      </c>
      <c r="O32" s="32">
        <f t="shared" si="3"/>
        <v>31.037611416689867</v>
      </c>
      <c r="P32" s="32">
        <f t="shared" si="3"/>
        <v>32.116944897105832</v>
      </c>
    </row>
    <row r="33" spans="1:16" ht="12.6" customHeight="1">
      <c r="A33" s="12">
        <f>A32+1</f>
        <v>24</v>
      </c>
      <c r="B33" s="32">
        <f t="shared" si="3"/>
        <v>17.945405310045839</v>
      </c>
      <c r="C33" s="32">
        <f t="shared" si="3"/>
        <v>18.823971181507488</v>
      </c>
      <c r="D33" s="32">
        <f t="shared" si="3"/>
        <v>19.723214112825858</v>
      </c>
      <c r="E33" s="32">
        <f t="shared" si="3"/>
        <v>20.642460136607994</v>
      </c>
      <c r="F33" s="32">
        <f t="shared" si="3"/>
        <v>21.58100987119526</v>
      </c>
      <c r="G33" s="32">
        <f t="shared" si="3"/>
        <v>22.538143810267766</v>
      </c>
      <c r="H33" s="32">
        <f t="shared" si="3"/>
        <v>23.513127480912686</v>
      </c>
      <c r="I33" s="32">
        <f t="shared" si="3"/>
        <v>24.505216411068524</v>
      </c>
      <c r="J33" s="32">
        <f t="shared" si="3"/>
        <v>25.513660855447124</v>
      </c>
      <c r="K33" s="32">
        <f t="shared" si="3"/>
        <v>26.537710237616196</v>
      </c>
      <c r="L33" s="32">
        <f t="shared" si="3"/>
        <v>27.576617274615341</v>
      </c>
      <c r="M33" s="32">
        <f t="shared" si="3"/>
        <v>28.62964175902734</v>
      </c>
      <c r="N33" s="32">
        <f t="shared" si="3"/>
        <v>29.696053981616078</v>
      </c>
      <c r="O33" s="32">
        <f t="shared" si="3"/>
        <v>30.775137785296526</v>
      </c>
      <c r="P33" s="32">
        <f t="shared" si="3"/>
        <v>31.866193248183269</v>
      </c>
    </row>
    <row r="34" spans="1:16" ht="12.6" customHeight="1">
      <c r="A34" s="12">
        <f>A33+1</f>
        <v>25</v>
      </c>
      <c r="B34" s="32">
        <f t="shared" si="3"/>
        <v>17.57427876420115</v>
      </c>
      <c r="C34" s="32">
        <f t="shared" si="3"/>
        <v>18.461806877279667</v>
      </c>
      <c r="D34" s="32">
        <f t="shared" si="3"/>
        <v>19.370571237033243</v>
      </c>
      <c r="E34" s="32">
        <f t="shared" si="3"/>
        <v>20.299827059186214</v>
      </c>
      <c r="F34" s="32">
        <f t="shared" si="3"/>
        <v>21.248803645834766</v>
      </c>
      <c r="G34" s="32">
        <f t="shared" si="3"/>
        <v>22.216710549391998</v>
      </c>
      <c r="H34" s="32">
        <f t="shared" si="3"/>
        <v>23.202743537626972</v>
      </c>
      <c r="I34" s="32">
        <f t="shared" si="3"/>
        <v>24.20609028964444</v>
      </c>
      <c r="J34" s="32">
        <f t="shared" si="3"/>
        <v>25.225935763875764</v>
      </c>
      <c r="K34" s="32">
        <f t="shared" si="3"/>
        <v>26.261467190697083</v>
      </c>
      <c r="L34" s="32">
        <f t="shared" si="3"/>
        <v>27.311878653775164</v>
      </c>
      <c r="M34" s="32">
        <f t="shared" si="3"/>
        <v>28.376375235331938</v>
      </c>
      <c r="N34" s="32">
        <f t="shared" si="3"/>
        <v>29.454176710939123</v>
      </c>
      <c r="O34" s="32">
        <f t="shared" si="3"/>
        <v>30.544520788989701</v>
      </c>
      <c r="P34" s="32">
        <f t="shared" si="3"/>
        <v>31.646665898489172</v>
      </c>
    </row>
    <row r="35" spans="1:16" ht="12.6" customHeight="1">
      <c r="A35" s="1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</row>
    <row r="36" spans="1:16" ht="12.6" customHeight="1">
      <c r="A36" s="12">
        <f>A34+1</f>
        <v>26</v>
      </c>
      <c r="B36" s="32">
        <f t="shared" si="3"/>
        <v>17.235120085951205</v>
      </c>
      <c r="C36" s="32">
        <f t="shared" si="3"/>
        <v>18.131509678150199</v>
      </c>
      <c r="D36" s="32">
        <f t="shared" si="3"/>
        <v>19.04966322627925</v>
      </c>
      <c r="E36" s="32">
        <f t="shared" si="3"/>
        <v>19.988761813904642</v>
      </c>
      <c r="F36" s="32">
        <f t="shared" si="3"/>
        <v>20.947960529612626</v>
      </c>
      <c r="G36" s="32">
        <f t="shared" si="3"/>
        <v>21.926395582129249</v>
      </c>
      <c r="H36" s="32">
        <f t="shared" si="3"/>
        <v>22.923191130398354</v>
      </c>
      <c r="I36" s="32">
        <f t="shared" si="3"/>
        <v>23.937465746875947</v>
      </c>
      <c r="J36" s="32">
        <f t="shared" si="3"/>
        <v>24.968338447351258</v>
      </c>
      <c r="K36" s="32">
        <f t="shared" si="3"/>
        <v>26.014934235809481</v>
      </c>
      <c r="L36" s="32">
        <f t="shared" si="3"/>
        <v>27.076389127701074</v>
      </c>
      <c r="M36" s="32">
        <f t="shared" si="3"/>
        <v>28.151854629052146</v>
      </c>
      <c r="N36" s="32">
        <f t="shared" si="3"/>
        <v>29.240501661800803</v>
      </c>
      <c r="O36" s="32">
        <f t="shared" si="3"/>
        <v>30.341523937328375</v>
      </c>
      <c r="P36" s="32">
        <f t="shared" si="3"/>
        <v>31.454140790211135</v>
      </c>
    </row>
    <row r="37" spans="1:16" ht="12.6" customHeight="1">
      <c r="A37" s="12">
        <f>A36+1</f>
        <v>27</v>
      </c>
      <c r="B37" s="32">
        <f t="shared" si="3"/>
        <v>16.924337291368552</v>
      </c>
      <c r="C37" s="32">
        <f t="shared" si="3"/>
        <v>17.829482546934532</v>
      </c>
      <c r="D37" s="32">
        <f t="shared" si="3"/>
        <v>18.756887720493577</v>
      </c>
      <c r="E37" s="32">
        <f t="shared" si="3"/>
        <v>19.705656625048505</v>
      </c>
      <c r="F37" s="32">
        <f t="shared" si="3"/>
        <v>20.674867473198166</v>
      </c>
      <c r="G37" s="32">
        <f t="shared" si="3"/>
        <v>21.663581016818632</v>
      </c>
      <c r="H37" s="32">
        <f t="shared" si="3"/>
        <v>22.670848294011392</v>
      </c>
      <c r="I37" s="32">
        <f t="shared" si="3"/>
        <v>23.695717889872878</v>
      </c>
      <c r="J37" s="32">
        <f t="shared" si="3"/>
        <v>24.737242637425826</v>
      </c>
      <c r="K37" s="32">
        <f t="shared" si="3"/>
        <v>25.794485704678738</v>
      </c>
      <c r="L37" s="32">
        <f t="shared" si="3"/>
        <v>26.866526032591569</v>
      </c>
      <c r="M37" s="32">
        <f t="shared" si="3"/>
        <v>27.952463106196401</v>
      </c>
      <c r="N37" s="32">
        <f t="shared" si="3"/>
        <v>29.051421056853449</v>
      </c>
      <c r="O37" s="32">
        <f t="shared" si="3"/>
        <v>30.162552107348564</v>
      </c>
      <c r="P37" s="32">
        <f t="shared" si="3"/>
        <v>31.285039383110259</v>
      </c>
    </row>
    <row r="38" spans="1:16" ht="12.6" customHeight="1">
      <c r="A38" s="12">
        <f>A37+1</f>
        <v>28</v>
      </c>
      <c r="B38" s="32">
        <f t="shared" si="3"/>
        <v>16.638850612174519</v>
      </c>
      <c r="C38" s="32">
        <f t="shared" si="3"/>
        <v>17.552641172184607</v>
      </c>
      <c r="D38" s="32">
        <f t="shared" si="3"/>
        <v>18.489155680043826</v>
      </c>
      <c r="E38" s="32">
        <f t="shared" si="3"/>
        <v>19.447417735798822</v>
      </c>
      <c r="F38" s="32">
        <f t="shared" si="3"/>
        <v>20.426426266372022</v>
      </c>
      <c r="G38" s="32">
        <f t="shared" si="3"/>
        <v>21.425164758143264</v>
      </c>
      <c r="H38" s="32">
        <f t="shared" si="3"/>
        <v>22.442609964736942</v>
      </c>
      <c r="I38" s="32">
        <f t="shared" si="3"/>
        <v>23.477739985278653</v>
      </c>
      <c r="J38" s="32">
        <f t="shared" si="3"/>
        <v>24.529541633915031</v>
      </c>
      <c r="K38" s="32">
        <f t="shared" si="3"/>
        <v>25.597017046249341</v>
      </c>
      <c r="L38" s="32">
        <f t="shared" si="3"/>
        <v>26.679189491714855</v>
      </c>
      <c r="M38" s="32">
        <f t="shared" si="3"/>
        <v>27.77510838215855</v>
      </c>
      <c r="N38" s="32">
        <f t="shared" si="3"/>
        <v>28.883853485593075</v>
      </c>
      <c r="O38" s="32">
        <f t="shared" si="3"/>
        <v>30.004538369933609</v>
      </c>
      <c r="P38" s="32">
        <f t="shared" si="3"/>
        <v>31.136313114462361</v>
      </c>
    </row>
    <row r="39" spans="1:16" ht="12.6" customHeight="1">
      <c r="A39" s="12">
        <f>A38+1</f>
        <v>29</v>
      </c>
      <c r="B39" s="32">
        <f t="shared" ref="B39:P52" si="4">-PMT(B$5/4,$A39*4,1000)</f>
        <v>16.376004237474472</v>
      </c>
      <c r="C39" s="32">
        <f t="shared" si="4"/>
        <v>17.298325655961484</v>
      </c>
      <c r="D39" s="32">
        <f t="shared" si="4"/>
        <v>18.243803017884854</v>
      </c>
      <c r="E39" s="32">
        <f t="shared" si="4"/>
        <v>19.211376981428664</v>
      </c>
      <c r="F39" s="32">
        <f t="shared" si="4"/>
        <v>20.199965046604472</v>
      </c>
      <c r="G39" s="32">
        <f t="shared" si="4"/>
        <v>21.208471942393793</v>
      </c>
      <c r="H39" s="32">
        <f t="shared" si="4"/>
        <v>22.235799329885303</v>
      </c>
      <c r="I39" s="32">
        <f t="shared" si="4"/>
        <v>23.280854706451777</v>
      </c>
      <c r="J39" s="32">
        <f t="shared" si="4"/>
        <v>24.34255942838211</v>
      </c>
      <c r="K39" s="32">
        <f t="shared" si="4"/>
        <v>25.419855800312664</v>
      </c>
      <c r="L39" s="32">
        <f t="shared" si="4"/>
        <v>26.511713208294637</v>
      </c>
      <c r="M39" s="32">
        <f t="shared" si="4"/>
        <v>27.617133298664587</v>
      </c>
      <c r="N39" s="32">
        <f t="shared" si="4"/>
        <v>28.735154226587873</v>
      </c>
      <c r="O39" s="32">
        <f t="shared" si="4"/>
        <v>29.864854015995128</v>
      </c>
      <c r="P39" s="32">
        <f t="shared" si="4"/>
        <v>31.005353086612498</v>
      </c>
    </row>
    <row r="40" spans="1:16" ht="12.6" customHeight="1">
      <c r="A40" s="12">
        <f>A39+1</f>
        <v>30</v>
      </c>
      <c r="B40" s="32">
        <f t="shared" si="4"/>
        <v>16.133495707431557</v>
      </c>
      <c r="C40" s="32">
        <f t="shared" si="4"/>
        <v>17.064229863929818</v>
      </c>
      <c r="D40" s="32">
        <f t="shared" si="4"/>
        <v>18.018519904099669</v>
      </c>
      <c r="E40" s="32">
        <f t="shared" si="4"/>
        <v>18.995221044565344</v>
      </c>
      <c r="F40" s="32">
        <f t="shared" si="4"/>
        <v>19.993167498923782</v>
      </c>
      <c r="G40" s="32">
        <f t="shared" si="4"/>
        <v>21.011184072795331</v>
      </c>
      <c r="H40" s="32">
        <f t="shared" si="4"/>
        <v>22.048096885832994</v>
      </c>
      <c r="I40" s="32">
        <f t="shared" si="4"/>
        <v>23.102743097376809</v>
      </c>
      <c r="J40" s="32">
        <f t="shared" si="4"/>
        <v>24.173979552813226</v>
      </c>
      <c r="K40" s="32">
        <f t="shared" si="4"/>
        <v>25.260690305528041</v>
      </c>
      <c r="L40" s="32">
        <f t="shared" si="4"/>
        <v>26.361793003454061</v>
      </c>
      <c r="M40" s="32">
        <f t="shared" si="4"/>
        <v>27.476244158811436</v>
      </c>
      <c r="N40" s="32">
        <f t="shared" si="4"/>
        <v>28.603043344275573</v>
      </c>
      <c r="O40" s="32">
        <f t="shared" si="4"/>
        <v>29.741236378350063</v>
      </c>
      <c r="P40" s="32">
        <f t="shared" si="4"/>
        <v>30.88991757729687</v>
      </c>
    </row>
    <row r="41" spans="1:16" ht="12.6" customHeight="1">
      <c r="A41" s="1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</row>
    <row r="42" spans="1:16" ht="12.6" customHeight="1">
      <c r="A42" s="12">
        <f>A40+1</f>
        <v>31</v>
      </c>
      <c r="B42" s="32">
        <f t="shared" si="4"/>
        <v>15.909318972826345</v>
      </c>
      <c r="C42" s="32">
        <f t="shared" si="4"/>
        <v>16.848344449271814</v>
      </c>
      <c r="D42" s="32">
        <f t="shared" si="4"/>
        <v>17.81129375190271</v>
      </c>
      <c r="E42" s="32">
        <f t="shared" si="4"/>
        <v>18.796934399203746</v>
      </c>
      <c r="F42" s="32">
        <f t="shared" si="4"/>
        <v>19.804015751441735</v>
      </c>
      <c r="G42" s="32">
        <f t="shared" si="4"/>
        <v>20.831281857049817</v>
      </c>
      <c r="H42" s="32">
        <f t="shared" si="4"/>
        <v>21.877483204604783</v>
      </c>
      <c r="I42" s="32">
        <f t="shared" si="4"/>
        <v>22.941387251506331</v>
      </c>
      <c r="J42" s="32">
        <f t="shared" si="4"/>
        <v>24.021787650039627</v>
      </c>
      <c r="K42" s="32">
        <f t="shared" si="4"/>
        <v>25.117512137015872</v>
      </c>
      <c r="L42" s="32">
        <f t="shared" si="4"/>
        <v>26.227429093304092</v>
      </c>
      <c r="M42" s="32">
        <f t="shared" si="4"/>
        <v>27.350452813463857</v>
      </c>
      <c r="N42" s="32">
        <f t="shared" si="4"/>
        <v>28.485547552997168</v>
      </c>
      <c r="O42" s="32">
        <f t="shared" si="4"/>
        <v>29.631730441487665</v>
      </c>
      <c r="P42" s="32">
        <f t="shared" si="4"/>
        <v>30.788073364428069</v>
      </c>
    </row>
    <row r="43" spans="1:16" ht="12.6" customHeight="1">
      <c r="A43" s="12">
        <f>A42+1</f>
        <v>32</v>
      </c>
      <c r="B43" s="32">
        <f t="shared" si="4"/>
        <v>15.701718130965867</v>
      </c>
      <c r="C43" s="32">
        <f t="shared" si="4"/>
        <v>16.648910559052478</v>
      </c>
      <c r="D43" s="32">
        <f t="shared" si="4"/>
        <v>17.620362891929268</v>
      </c>
      <c r="E43" s="32">
        <f t="shared" si="4"/>
        <v>18.614752948528604</v>
      </c>
      <c r="F43" s="32">
        <f t="shared" si="4"/>
        <v>19.630743969895576</v>
      </c>
      <c r="G43" s="32">
        <f t="shared" si="4"/>
        <v>20.66699874885424</v>
      </c>
      <c r="H43" s="32">
        <f t="shared" si="4"/>
        <v>21.722192409309812</v>
      </c>
      <c r="I43" s="32">
        <f t="shared" si="4"/>
        <v>22.795023704546136</v>
      </c>
      <c r="J43" s="32">
        <f t="shared" si="4"/>
        <v>23.884224763840095</v>
      </c>
      <c r="K43" s="32">
        <f t="shared" si="4"/>
        <v>24.9885692706053</v>
      </c>
      <c r="L43" s="32">
        <f t="shared" si="4"/>
        <v>26.106879101633442</v>
      </c>
      <c r="M43" s="32">
        <f t="shared" si="4"/>
        <v>27.238029495034091</v>
      </c>
      <c r="N43" s="32">
        <f t="shared" si="4"/>
        <v>28.380952843980634</v>
      </c>
      <c r="O43" s="32">
        <f t="shared" si="4"/>
        <v>29.534641234634861</v>
      </c>
      <c r="P43" s="32">
        <f t="shared" si="4"/>
        <v>30.698147860289236</v>
      </c>
    </row>
    <row r="44" spans="1:16" ht="12.6" customHeight="1">
      <c r="A44" s="12">
        <f>A43+1</f>
        <v>33</v>
      </c>
      <c r="B44" s="32">
        <f t="shared" si="4"/>
        <v>15.509149573144905</v>
      </c>
      <c r="C44" s="32">
        <f t="shared" si="4"/>
        <v>16.464381956857338</v>
      </c>
      <c r="D44" s="32">
        <f t="shared" si="4"/>
        <v>17.444178667275001</v>
      </c>
      <c r="E44" s="32">
        <f t="shared" si="4"/>
        <v>18.447126087694336</v>
      </c>
      <c r="F44" s="32">
        <f t="shared" si="4"/>
        <v>19.471800381106249</v>
      </c>
      <c r="G44" s="32">
        <f t="shared" si="4"/>
        <v>20.516782922141704</v>
      </c>
      <c r="H44" s="32">
        <f t="shared" si="4"/>
        <v>21.580674086153866</v>
      </c>
      <c r="I44" s="32">
        <f t="shared" si="4"/>
        <v>22.662105268039671</v>
      </c>
      <c r="J44" s="32">
        <f t="shared" si="4"/>
        <v>23.759749074894042</v>
      </c>
      <c r="K44" s="32">
        <f t="shared" si="4"/>
        <v>24.872327699407659</v>
      </c>
      <c r="L44" s="32">
        <f t="shared" si="4"/>
        <v>25.99861953354069</v>
      </c>
      <c r="M44" s="32">
        <f t="shared" si="4"/>
        <v>27.137464123773139</v>
      </c>
      <c r="N44" s="32">
        <f t="shared" si="4"/>
        <v>28.287765600223842</v>
      </c>
      <c r="O44" s="32">
        <f t="shared" si="4"/>
        <v>29.448494732792717</v>
      </c>
      <c r="P44" s="32">
        <f t="shared" si="4"/>
        <v>30.618689779266521</v>
      </c>
    </row>
    <row r="45" spans="1:16" ht="12.6" customHeight="1">
      <c r="A45" s="12">
        <f>A44+1</f>
        <v>34</v>
      </c>
      <c r="B45" s="32">
        <f t="shared" si="4"/>
        <v>15.330250811759379</v>
      </c>
      <c r="C45" s="32">
        <f t="shared" si="4"/>
        <v>16.293393828751885</v>
      </c>
      <c r="D45" s="32">
        <f t="shared" si="4"/>
        <v>17.281374215308919</v>
      </c>
      <c r="E45" s="32">
        <f t="shared" si="4"/>
        <v>18.292685456602339</v>
      </c>
      <c r="F45" s="32">
        <f t="shared" si="4"/>
        <v>19.32581598947365</v>
      </c>
      <c r="G45" s="32">
        <f t="shared" si="4"/>
        <v>20.379265941338176</v>
      </c>
      <c r="H45" s="32">
        <f t="shared" si="4"/>
        <v>21.451561895611231</v>
      </c>
      <c r="I45" s="32">
        <f t="shared" si="4"/>
        <v>22.541269565766434</v>
      </c>
      <c r="J45" s="32">
        <f t="shared" si="4"/>
        <v>23.647004344184158</v>
      </c>
      <c r="K45" s="32">
        <f t="shared" si="4"/>
        <v>24.76743976404499</v>
      </c>
      <c r="L45" s="32">
        <f t="shared" si="4"/>
        <v>25.901313971183022</v>
      </c>
      <c r="M45" s="32">
        <f t="shared" si="4"/>
        <v>27.047434347645087</v>
      </c>
      <c r="N45" s="32">
        <f t="shared" si="4"/>
        <v>28.204680460197537</v>
      </c>
      <c r="O45" s="32">
        <f t="shared" si="4"/>
        <v>29.372005526331961</v>
      </c>
      <c r="P45" s="32">
        <f t="shared" si="4"/>
        <v>30.548436599022796</v>
      </c>
    </row>
    <row r="46" spans="1:16" ht="12.6" customHeight="1">
      <c r="A46" s="12">
        <f>A45+1</f>
        <v>35</v>
      </c>
      <c r="B46" s="32">
        <f t="shared" si="4"/>
        <v>15.16381465103845</v>
      </c>
      <c r="C46" s="32">
        <f t="shared" si="4"/>
        <v>16.134736935724842</v>
      </c>
      <c r="D46" s="32">
        <f t="shared" si="4"/>
        <v>17.130738598642768</v>
      </c>
      <c r="E46" s="32">
        <f t="shared" si="4"/>
        <v>18.150219044320679</v>
      </c>
      <c r="F46" s="32">
        <f t="shared" si="4"/>
        <v>19.191578647478696</v>
      </c>
      <c r="G46" s="32">
        <f t="shared" si="4"/>
        <v>20.253236788015226</v>
      </c>
      <c r="H46" s="32">
        <f t="shared" si="4"/>
        <v>21.333647542654443</v>
      </c>
      <c r="I46" s="32">
        <f t="shared" si="4"/>
        <v>22.43131293249337</v>
      </c>
      <c r="J46" s="32">
        <f t="shared" si="4"/>
        <v>23.544793723153536</v>
      </c>
      <c r="K46" s="32">
        <f t="shared" si="4"/>
        <v>24.672717855712278</v>
      </c>
      <c r="L46" s="32">
        <f t="shared" si="4"/>
        <v>25.813786650758708</v>
      </c>
      <c r="M46" s="32">
        <f t="shared" si="4"/>
        <v>26.9667789748313</v>
      </c>
      <c r="N46" s="32">
        <f t="shared" si="4"/>
        <v>28.130553589231393</v>
      </c>
      <c r="O46" s="32">
        <f t="shared" si="4"/>
        <v>29.304049917576162</v>
      </c>
      <c r="P46" s="32">
        <f t="shared" si="4"/>
        <v>30.486287472691078</v>
      </c>
    </row>
    <row r="47" spans="1:16" ht="12.6" customHeight="1">
      <c r="A47" s="1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</row>
    <row r="48" spans="1:16" ht="12.6" customHeight="1">
      <c r="A48" s="12">
        <v>40</v>
      </c>
      <c r="B48" s="32">
        <f t="shared" si="4"/>
        <v>14.484750484003463</v>
      </c>
      <c r="C48" s="32">
        <f t="shared" si="4"/>
        <v>15.492545040446121</v>
      </c>
      <c r="D48" s="32">
        <f t="shared" si="4"/>
        <v>16.526179848336056</v>
      </c>
      <c r="E48" s="32">
        <f t="shared" si="4"/>
        <v>17.583576184515181</v>
      </c>
      <c r="F48" s="32">
        <f t="shared" si="4"/>
        <v>18.662699825483543</v>
      </c>
      <c r="G48" s="32">
        <f t="shared" si="4"/>
        <v>19.761584789193645</v>
      </c>
      <c r="H48" s="32">
        <f t="shared" si="4"/>
        <v>20.878352293266719</v>
      </c>
      <c r="I48" s="32">
        <f t="shared" si="4"/>
        <v>22.011225079635576</v>
      </c>
      <c r="J48" s="32">
        <f t="shared" si="4"/>
        <v>23.158537422243743</v>
      </c>
      <c r="K48" s="32">
        <f t="shared" si="4"/>
        <v>24.318741251033085</v>
      </c>
      <c r="L48" s="32">
        <f t="shared" si="4"/>
        <v>25.490408895729473</v>
      </c>
      <c r="M48" s="32">
        <f t="shared" si="4"/>
        <v>26.672232983189478</v>
      </c>
      <c r="N48" s="32">
        <f t="shared" si="4"/>
        <v>27.863024019955819</v>
      </c>
      <c r="O48" s="32">
        <f t="shared" si="4"/>
        <v>29.061706165167063</v>
      </c>
      <c r="P48" s="32">
        <f t="shared" si="4"/>
        <v>30.267311655632827</v>
      </c>
    </row>
    <row r="49" spans="1:16" ht="12.6" customHeight="1">
      <c r="A49" s="12">
        <v>45</v>
      </c>
      <c r="B49" s="32">
        <f t="shared" si="4"/>
        <v>13.995871187445728</v>
      </c>
      <c r="C49" s="32">
        <f t="shared" si="4"/>
        <v>15.037086057363929</v>
      </c>
      <c r="D49" s="32">
        <f t="shared" si="4"/>
        <v>16.104210394128216</v>
      </c>
      <c r="E49" s="32">
        <f t="shared" si="4"/>
        <v>17.194700320506215</v>
      </c>
      <c r="F49" s="32">
        <f t="shared" si="4"/>
        <v>18.306122693457514</v>
      </c>
      <c r="G49" s="32">
        <f t="shared" si="4"/>
        <v>19.4361815431784</v>
      </c>
      <c r="H49" s="32">
        <f t="shared" si="4"/>
        <v>20.582736466723944</v>
      </c>
      <c r="I49" s="32">
        <f t="shared" si="4"/>
        <v>21.74381377748492</v>
      </c>
      <c r="J49" s="32">
        <f t="shared" si="4"/>
        <v>22.91761140315803</v>
      </c>
      <c r="K49" s="32">
        <f t="shared" si="4"/>
        <v>24.102498609485036</v>
      </c>
      <c r="L49" s="32">
        <f t="shared" si="4"/>
        <v>25.297011626332164</v>
      </c>
      <c r="M49" s="32">
        <f t="shared" si="4"/>
        <v>26.499846189513697</v>
      </c>
      <c r="N49" s="32">
        <f t="shared" si="4"/>
        <v>27.709847907692911</v>
      </c>
      <c r="O49" s="32">
        <f t="shared" si="4"/>
        <v>28.926001237235486</v>
      </c>
      <c r="P49" s="32">
        <f t="shared" si="4"/>
        <v>30.14741771372206</v>
      </c>
    </row>
    <row r="50" spans="1:16" ht="12.6" customHeight="1">
      <c r="A50" s="12">
        <v>50</v>
      </c>
      <c r="B50" s="32">
        <f t="shared" si="4"/>
        <v>13.636862908135905</v>
      </c>
      <c r="C50" s="32">
        <f t="shared" si="4"/>
        <v>14.70803461143008</v>
      </c>
      <c r="D50" s="32">
        <f t="shared" si="4"/>
        <v>15.804590299681161</v>
      </c>
      <c r="E50" s="32">
        <f t="shared" si="4"/>
        <v>16.923566003425972</v>
      </c>
      <c r="F50" s="32">
        <f t="shared" si="4"/>
        <v>18.062194957743312</v>
      </c>
      <c r="G50" s="32">
        <f t="shared" si="4"/>
        <v>19.217931510644227</v>
      </c>
      <c r="H50" s="32">
        <f t="shared" si="4"/>
        <v>20.388463433322702</v>
      </c>
      <c r="I50" s="32">
        <f t="shared" si="4"/>
        <v>21.571714590440259</v>
      </c>
      <c r="J50" s="32">
        <f t="shared" si="4"/>
        <v>22.765840009367516</v>
      </c>
      <c r="K50" s="32">
        <f t="shared" si="4"/>
        <v>23.969215300265887</v>
      </c>
      <c r="L50" s="32">
        <f t="shared" si="4"/>
        <v>25.180422181234221</v>
      </c>
      <c r="M50" s="32">
        <f t="shared" si="4"/>
        <v>26.398231604418157</v>
      </c>
      <c r="N50" s="32">
        <f t="shared" si="4"/>
        <v>27.62158569939286</v>
      </c>
      <c r="O50" s="32">
        <f t="shared" si="4"/>
        <v>28.849579477466932</v>
      </c>
      <c r="P50" s="32">
        <f t="shared" si="4"/>
        <v>30.081442992782527</v>
      </c>
    </row>
    <row r="51" spans="1:16" ht="12.6" customHeight="1">
      <c r="A51" s="12">
        <v>55</v>
      </c>
      <c r="B51" s="32">
        <f t="shared" si="4"/>
        <v>13.369368454134477</v>
      </c>
      <c r="C51" s="32">
        <f t="shared" si="4"/>
        <v>14.467119063093703</v>
      </c>
      <c r="D51" s="32">
        <f t="shared" si="4"/>
        <v>15.589244833035362</v>
      </c>
      <c r="E51" s="32">
        <f t="shared" si="4"/>
        <v>16.73243207910329</v>
      </c>
      <c r="F51" s="32">
        <f t="shared" si="4"/>
        <v>17.893665519710044</v>
      </c>
      <c r="G51" s="32">
        <f t="shared" si="4"/>
        <v>19.07024284769048</v>
      </c>
      <c r="H51" s="32">
        <f t="shared" si="4"/>
        <v>20.259774682962288</v>
      </c>
      <c r="I51" s="32">
        <f t="shared" si="4"/>
        <v>21.460173486971573</v>
      </c>
      <c r="J51" s="32">
        <f t="shared" si="4"/>
        <v>22.669634761942149</v>
      </c>
      <c r="K51" s="32">
        <f t="shared" si="4"/>
        <v>23.886613409964774</v>
      </c>
      <c r="L51" s="32">
        <f t="shared" si="4"/>
        <v>25.109797594573216</v>
      </c>
      <c r="M51" s="32">
        <f t="shared" si="4"/>
        <v>26.338081908463927</v>
      </c>
      <c r="N51" s="32">
        <f t="shared" si="4"/>
        <v>27.570541155597436</v>
      </c>
      <c r="O51" s="32">
        <f t="shared" si="4"/>
        <v>28.806405631179665</v>
      </c>
      <c r="P51" s="32">
        <f t="shared" si="4"/>
        <v>30.04503843890345</v>
      </c>
    </row>
    <row r="52" spans="1:16" ht="12.6" customHeight="1">
      <c r="A52" s="12">
        <v>60</v>
      </c>
      <c r="B52" s="32">
        <f t="shared" si="4"/>
        <v>13.167895825866376</v>
      </c>
      <c r="C52" s="32">
        <f t="shared" si="4"/>
        <v>14.289006369355178</v>
      </c>
      <c r="D52" s="32">
        <f t="shared" si="4"/>
        <v>15.433115233631616</v>
      </c>
      <c r="E52" s="32">
        <f t="shared" si="4"/>
        <v>16.596646059570805</v>
      </c>
      <c r="F52" s="32">
        <f t="shared" si="4"/>
        <v>17.776429403826139</v>
      </c>
      <c r="G52" s="32">
        <f t="shared" si="4"/>
        <v>18.969700607135337</v>
      </c>
      <c r="H52" s="32">
        <f t="shared" si="4"/>
        <v>20.174081470854176</v>
      </c>
      <c r="I52" s="32">
        <f t="shared" si="4"/>
        <v>21.387551196481965</v>
      </c>
      <c r="J52" s="32">
        <f t="shared" si="4"/>
        <v>22.608411172107857</v>
      </c>
      <c r="K52" s="32">
        <f t="shared" si="4"/>
        <v>23.835247198580191</v>
      </c>
      <c r="L52" s="32">
        <f t="shared" si="4"/>
        <v>25.066891786069611</v>
      </c>
      <c r="M52" s="32">
        <f t="shared" si="4"/>
        <v>26.302388305863232</v>
      </c>
      <c r="N52" s="32">
        <f t="shared" si="4"/>
        <v>27.540958091589353</v>
      </c>
      <c r="O52" s="32">
        <f t="shared" si="4"/>
        <v>28.781971054380932</v>
      </c>
      <c r="P52" s="32">
        <f t="shared" si="4"/>
        <v>30.024919993780014</v>
      </c>
    </row>
    <row r="53" spans="1:16" ht="10.9" customHeight="1"/>
  </sheetData>
  <sheetProtection sheet="1" objects="1" scenarios="1"/>
  <mergeCells count="1">
    <mergeCell ref="A2:Q2"/>
  </mergeCells>
  <phoneticPr fontId="0" type="noConversion"/>
  <pageMargins left="0.75" right="0.75" top="0.75" bottom="0.75" header="0.5" footer="0.5"/>
  <pageSetup scale="86" orientation="portrait" horizontalDpi="4294967292" r:id="rId1"/>
  <headerFooter alignWithMargins="0">
    <oddFooter>&amp;C185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showGridLines="0" workbookViewId="0"/>
  </sheetViews>
  <sheetFormatPr defaultRowHeight="12.75"/>
  <cols>
    <col min="1" max="1" width="4.28515625" style="7" customWidth="1"/>
    <col min="2" max="2" width="7.28515625" style="6" customWidth="1"/>
    <col min="3" max="3" width="7.7109375" style="6" customWidth="1"/>
    <col min="4" max="4" width="8.140625" style="6" customWidth="1"/>
    <col min="5" max="5" width="7.85546875" style="6" customWidth="1"/>
    <col min="6" max="7" width="7.5703125" style="6" customWidth="1"/>
    <col min="8" max="8" width="7.85546875" style="6" customWidth="1"/>
    <col min="9" max="12" width="8.28515625" style="6" bestFit="1" customWidth="1"/>
    <col min="13" max="13" width="9.140625" style="6" bestFit="1"/>
    <col min="14" max="14" width="3.140625" style="1" customWidth="1"/>
    <col min="15" max="16" width="9.140625" style="2"/>
  </cols>
  <sheetData>
    <row r="1" spans="1:19" ht="15.75">
      <c r="M1" s="29" t="s">
        <v>18</v>
      </c>
    </row>
    <row r="2" spans="1:19" ht="18">
      <c r="A2" s="35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9">
      <c r="A3" s="38" t="s">
        <v>23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9" ht="15.75">
      <c r="A4" s="5"/>
      <c r="B4" s="14" t="s">
        <v>25</v>
      </c>
      <c r="F4" s="5"/>
      <c r="G4" s="6" t="s">
        <v>26</v>
      </c>
      <c r="S4" s="34"/>
    </row>
    <row r="5" spans="1:19" s="4" customFormat="1" ht="15" customHeight="1" thickBot="1">
      <c r="A5" s="9" t="s">
        <v>4</v>
      </c>
      <c r="B5" s="10">
        <v>0.01</v>
      </c>
      <c r="C5" s="10">
        <v>0.02</v>
      </c>
      <c r="D5" s="10">
        <v>0.03</v>
      </c>
      <c r="E5" s="10">
        <v>0.04</v>
      </c>
      <c r="F5" s="10">
        <v>0.05</v>
      </c>
      <c r="G5" s="10">
        <v>0.06</v>
      </c>
      <c r="H5" s="10">
        <v>7.0000000000000007E-2</v>
      </c>
      <c r="I5" s="10">
        <v>0.08</v>
      </c>
      <c r="J5" s="10">
        <v>0.09</v>
      </c>
      <c r="K5" s="10">
        <v>0.1</v>
      </c>
      <c r="L5" s="10">
        <v>0.11</v>
      </c>
      <c r="M5" s="10">
        <v>0.12</v>
      </c>
      <c r="N5" s="3"/>
      <c r="O5" s="3"/>
      <c r="P5" s="3"/>
    </row>
    <row r="6" spans="1:19" ht="12.6" customHeight="1">
      <c r="A6" s="11">
        <v>1</v>
      </c>
      <c r="B6" s="15">
        <f>-FV(B$5,$A6,1,,1)</f>
        <v>1.0100000000000009</v>
      </c>
      <c r="C6" s="15">
        <f t="shared" ref="C6:M21" si="0">-FV(C$5,$A6,1,,1)</f>
        <v>1.0200000000000009</v>
      </c>
      <c r="D6" s="15">
        <f t="shared" si="0"/>
        <v>1.0300000000000009</v>
      </c>
      <c r="E6" s="15">
        <f t="shared" si="0"/>
        <v>1.0400000000000009</v>
      </c>
      <c r="F6" s="15">
        <f t="shared" si="0"/>
        <v>1.0500000000000009</v>
      </c>
      <c r="G6" s="15">
        <f t="shared" si="0"/>
        <v>1.0600000000000009</v>
      </c>
      <c r="H6" s="15">
        <f t="shared" si="0"/>
        <v>1.070000000000001</v>
      </c>
      <c r="I6" s="15">
        <f t="shared" si="0"/>
        <v>1.080000000000001</v>
      </c>
      <c r="J6" s="15">
        <f t="shared" si="0"/>
        <v>1.090000000000001</v>
      </c>
      <c r="K6" s="15">
        <f t="shared" si="0"/>
        <v>1.100000000000001</v>
      </c>
      <c r="L6" s="15">
        <f t="shared" si="0"/>
        <v>1.110000000000001</v>
      </c>
      <c r="M6" s="15">
        <f t="shared" si="0"/>
        <v>1.120000000000001</v>
      </c>
    </row>
    <row r="7" spans="1:19" ht="12.6" customHeight="1">
      <c r="A7" s="12">
        <f>A6+1</f>
        <v>2</v>
      </c>
      <c r="B7" s="15">
        <f>-FV(B$5,$A7,1,,1)</f>
        <v>2.0301000000000009</v>
      </c>
      <c r="C7" s="15">
        <f t="shared" si="0"/>
        <v>2.0603999999999996</v>
      </c>
      <c r="D7" s="15">
        <f t="shared" si="0"/>
        <v>2.0908999999999986</v>
      </c>
      <c r="E7" s="15">
        <f t="shared" si="0"/>
        <v>2.121600000000003</v>
      </c>
      <c r="F7" s="15">
        <f t="shared" si="0"/>
        <v>2.1525000000000007</v>
      </c>
      <c r="G7" s="15">
        <f t="shared" si="0"/>
        <v>2.1836000000000029</v>
      </c>
      <c r="H7" s="15">
        <f t="shared" si="0"/>
        <v>2.2149000000000005</v>
      </c>
      <c r="I7" s="15">
        <f t="shared" si="0"/>
        <v>2.2464000000000017</v>
      </c>
      <c r="J7" s="15">
        <f t="shared" si="0"/>
        <v>2.278100000000002</v>
      </c>
      <c r="K7" s="15">
        <f t="shared" si="0"/>
        <v>2.3100000000000023</v>
      </c>
      <c r="L7" s="15">
        <f t="shared" si="0"/>
        <v>2.3421000000000021</v>
      </c>
      <c r="M7" s="15">
        <f t="shared" si="0"/>
        <v>2.3744000000000018</v>
      </c>
    </row>
    <row r="8" spans="1:19" ht="12.6" customHeight="1">
      <c r="A8" s="12">
        <f>A7+1</f>
        <v>3</v>
      </c>
      <c r="B8" s="15">
        <f>-FV(B$5,$A8,1,,1)</f>
        <v>3.0604009999999913</v>
      </c>
      <c r="C8" s="15">
        <f t="shared" si="0"/>
        <v>3.1216079999999966</v>
      </c>
      <c r="D8" s="15">
        <f t="shared" si="0"/>
        <v>3.1836270000000004</v>
      </c>
      <c r="E8" s="15">
        <f t="shared" si="0"/>
        <v>3.2464640000000022</v>
      </c>
      <c r="F8" s="15">
        <f t="shared" si="0"/>
        <v>3.3101250000000029</v>
      </c>
      <c r="G8" s="15">
        <f t="shared" si="0"/>
        <v>3.3746160000000054</v>
      </c>
      <c r="H8" s="15">
        <f t="shared" si="0"/>
        <v>3.4399430000000013</v>
      </c>
      <c r="I8" s="15">
        <f t="shared" si="0"/>
        <v>3.5061120000000026</v>
      </c>
      <c r="J8" s="15">
        <f t="shared" si="0"/>
        <v>3.5731290000000029</v>
      </c>
      <c r="K8" s="15">
        <f t="shared" si="0"/>
        <v>3.6410000000000049</v>
      </c>
      <c r="L8" s="15">
        <f t="shared" si="0"/>
        <v>3.7097310000000032</v>
      </c>
      <c r="M8" s="15">
        <f t="shared" si="0"/>
        <v>3.7793280000000045</v>
      </c>
    </row>
    <row r="9" spans="1:19" ht="12.6" customHeight="1">
      <c r="A9" s="12">
        <f>A8+1</f>
        <v>4</v>
      </c>
      <c r="B9" s="15">
        <f>-FV(B$5,$A9,1,,1)</f>
        <v>4.1010050100000024</v>
      </c>
      <c r="C9" s="15">
        <f t="shared" si="0"/>
        <v>4.2040401599999981</v>
      </c>
      <c r="D9" s="15">
        <f t="shared" si="0"/>
        <v>4.3091358099999981</v>
      </c>
      <c r="E9" s="15">
        <f t="shared" si="0"/>
        <v>4.4163225600000056</v>
      </c>
      <c r="F9" s="15">
        <f t="shared" si="0"/>
        <v>4.52563125</v>
      </c>
      <c r="G9" s="15">
        <f t="shared" si="0"/>
        <v>4.6370929600000066</v>
      </c>
      <c r="H9" s="15">
        <f t="shared" si="0"/>
        <v>4.7507390100000002</v>
      </c>
      <c r="I9" s="15">
        <f t="shared" si="0"/>
        <v>4.866600960000004</v>
      </c>
      <c r="J9" s="15">
        <f t="shared" si="0"/>
        <v>4.984710610000004</v>
      </c>
      <c r="K9" s="15">
        <f t="shared" si="0"/>
        <v>5.1051000000000046</v>
      </c>
      <c r="L9" s="15">
        <f t="shared" si="0"/>
        <v>5.227801410000005</v>
      </c>
      <c r="M9" s="15">
        <f t="shared" si="0"/>
        <v>5.3528473600000037</v>
      </c>
    </row>
    <row r="10" spans="1:19" ht="12.6" customHeight="1">
      <c r="A10" s="12">
        <f>A9+1</f>
        <v>5</v>
      </c>
      <c r="B10" s="15">
        <f>-FV(B$5,$A10,1,,1)</f>
        <v>5.152015060099993</v>
      </c>
      <c r="C10" s="15">
        <f t="shared" si="0"/>
        <v>5.3081209632000013</v>
      </c>
      <c r="D10" s="15">
        <f t="shared" si="0"/>
        <v>5.4684098842999953</v>
      </c>
      <c r="E10" s="15">
        <f t="shared" si="0"/>
        <v>5.632975462400009</v>
      </c>
      <c r="F10" s="15">
        <f t="shared" si="0"/>
        <v>5.801912812500003</v>
      </c>
      <c r="G10" s="15">
        <f t="shared" si="0"/>
        <v>5.9753185376000095</v>
      </c>
      <c r="H10" s="15">
        <f t="shared" si="0"/>
        <v>6.1532907407000028</v>
      </c>
      <c r="I10" s="15">
        <f t="shared" si="0"/>
        <v>6.335929036800005</v>
      </c>
      <c r="J10" s="15">
        <f t="shared" si="0"/>
        <v>6.523334564900007</v>
      </c>
      <c r="K10" s="15">
        <f t="shared" si="0"/>
        <v>6.715610000000007</v>
      </c>
      <c r="L10" s="15">
        <f t="shared" si="0"/>
        <v>6.912859565100006</v>
      </c>
      <c r="M10" s="15">
        <f t="shared" si="0"/>
        <v>7.1151890432000062</v>
      </c>
    </row>
    <row r="11" spans="1:19" ht="12.6" customHeight="1">
      <c r="A11" s="12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9" ht="12.6" customHeight="1">
      <c r="A12" s="12">
        <f>A10+1</f>
        <v>6</v>
      </c>
      <c r="B12" s="15">
        <f>-FV(B$5,$A12,1,,1)</f>
        <v>6.2135352107010133</v>
      </c>
      <c r="C12" s="15">
        <f t="shared" si="0"/>
        <v>6.4342833824640033</v>
      </c>
      <c r="D12" s="15">
        <f t="shared" si="0"/>
        <v>6.6624621808289968</v>
      </c>
      <c r="E12" s="15">
        <f t="shared" si="0"/>
        <v>6.8982944808960101</v>
      </c>
      <c r="F12" s="15">
        <f t="shared" si="0"/>
        <v>7.1420084531249994</v>
      </c>
      <c r="G12" s="15">
        <f t="shared" si="0"/>
        <v>7.3938376498560103</v>
      </c>
      <c r="H12" s="15">
        <f t="shared" si="0"/>
        <v>7.6540210925490006</v>
      </c>
      <c r="I12" s="15">
        <f t="shared" si="0"/>
        <v>7.922803359744008</v>
      </c>
      <c r="J12" s="15">
        <f t="shared" si="0"/>
        <v>8.2004346757410076</v>
      </c>
      <c r="K12" s="15">
        <f t="shared" si="0"/>
        <v>8.4871710000000089</v>
      </c>
      <c r="L12" s="15">
        <f t="shared" si="0"/>
        <v>8.7832741172610085</v>
      </c>
      <c r="M12" s="15">
        <f t="shared" si="0"/>
        <v>9.0890117283840102</v>
      </c>
    </row>
    <row r="13" spans="1:19" ht="12.6" customHeight="1">
      <c r="A13" s="12">
        <f>A12+1</f>
        <v>7</v>
      </c>
      <c r="B13" s="15">
        <f>-FV(B$5,$A13,1,,1)</f>
        <v>7.2856705628079927</v>
      </c>
      <c r="C13" s="15">
        <f t="shared" si="0"/>
        <v>7.5829690501132712</v>
      </c>
      <c r="D13" s="15">
        <f t="shared" si="0"/>
        <v>7.8923360462538694</v>
      </c>
      <c r="E13" s="15">
        <f t="shared" si="0"/>
        <v>8.2142262601318468</v>
      </c>
      <c r="F13" s="15">
        <f t="shared" si="0"/>
        <v>8.5491088757812559</v>
      </c>
      <c r="G13" s="15">
        <f t="shared" si="0"/>
        <v>8.8974679088473749</v>
      </c>
      <c r="H13" s="15">
        <f t="shared" si="0"/>
        <v>9.2598025690274319</v>
      </c>
      <c r="I13" s="15">
        <f t="shared" si="0"/>
        <v>9.6366276285235308</v>
      </c>
      <c r="J13" s="15">
        <f t="shared" si="0"/>
        <v>10.0284737965577</v>
      </c>
      <c r="K13" s="15">
        <f t="shared" si="0"/>
        <v>10.435888100000012</v>
      </c>
      <c r="L13" s="15">
        <f t="shared" si="0"/>
        <v>10.859434270159719</v>
      </c>
      <c r="M13" s="15">
        <f t="shared" si="0"/>
        <v>11.29969313579009</v>
      </c>
    </row>
    <row r="14" spans="1:19" ht="12.6" customHeight="1">
      <c r="A14" s="12">
        <f>A13+1</f>
        <v>8</v>
      </c>
      <c r="B14" s="15">
        <f>-FV(B$5,$A14,1,,1)</f>
        <v>8.3685272684361021</v>
      </c>
      <c r="C14" s="15">
        <f t="shared" si="0"/>
        <v>8.7546284311155418</v>
      </c>
      <c r="D14" s="15">
        <f t="shared" si="0"/>
        <v>9.1591061276414809</v>
      </c>
      <c r="E14" s="15">
        <f t="shared" si="0"/>
        <v>9.5827953105371257</v>
      </c>
      <c r="F14" s="15">
        <f t="shared" si="0"/>
        <v>10.026564319570314</v>
      </c>
      <c r="G14" s="15">
        <f t="shared" si="0"/>
        <v>10.491315983378216</v>
      </c>
      <c r="H14" s="15">
        <f t="shared" si="0"/>
        <v>10.977988748859351</v>
      </c>
      <c r="I14" s="15">
        <f t="shared" si="0"/>
        <v>11.487557838805412</v>
      </c>
      <c r="J14" s="15">
        <f t="shared" si="0"/>
        <v>12.021036438247894</v>
      </c>
      <c r="K14" s="15">
        <f t="shared" si="0"/>
        <v>12.579476910000013</v>
      </c>
      <c r="L14" s="15">
        <f t="shared" si="0"/>
        <v>13.163972039877294</v>
      </c>
      <c r="M14" s="15">
        <f t="shared" si="0"/>
        <v>13.775656312084903</v>
      </c>
    </row>
    <row r="15" spans="1:19" ht="12.6" customHeight="1">
      <c r="A15" s="12">
        <f>A14+1</f>
        <v>9</v>
      </c>
      <c r="B15" s="15">
        <f>-FV(B$5,$A15,1,,1)</f>
        <v>9.4622125411204721</v>
      </c>
      <c r="C15" s="15">
        <f t="shared" si="0"/>
        <v>9.9497209997378526</v>
      </c>
      <c r="D15" s="15">
        <f t="shared" si="0"/>
        <v>10.463879311470727</v>
      </c>
      <c r="E15" s="15">
        <f t="shared" si="0"/>
        <v>11.006107122958614</v>
      </c>
      <c r="F15" s="15">
        <f t="shared" si="0"/>
        <v>11.577892535548832</v>
      </c>
      <c r="G15" s="15">
        <f t="shared" si="0"/>
        <v>12.180794942380908</v>
      </c>
      <c r="H15" s="15">
        <f t="shared" si="0"/>
        <v>12.816447961279511</v>
      </c>
      <c r="I15" s="15">
        <f t="shared" si="0"/>
        <v>13.486562465909847</v>
      </c>
      <c r="J15" s="15">
        <f t="shared" si="0"/>
        <v>14.192929717690207</v>
      </c>
      <c r="K15" s="15">
        <f t="shared" si="0"/>
        <v>14.937424601000018</v>
      </c>
      <c r="L15" s="15">
        <f t="shared" si="0"/>
        <v>15.7220089642638</v>
      </c>
      <c r="M15" s="15">
        <f t="shared" si="0"/>
        <v>16.548735069535095</v>
      </c>
    </row>
    <row r="16" spans="1:19" ht="12.6" customHeight="1">
      <c r="A16" s="12">
        <f>A15+1</f>
        <v>10</v>
      </c>
      <c r="B16" s="15">
        <f>-FV(B$5,$A16,1,,1)</f>
        <v>10.566834666531678</v>
      </c>
      <c r="C16" s="15">
        <f t="shared" si="0"/>
        <v>11.168715419732612</v>
      </c>
      <c r="D16" s="15">
        <f t="shared" si="0"/>
        <v>11.807795690814849</v>
      </c>
      <c r="E16" s="15">
        <f t="shared" si="0"/>
        <v>12.48635140787696</v>
      </c>
      <c r="F16" s="15">
        <f t="shared" si="0"/>
        <v>13.206787162326272</v>
      </c>
      <c r="G16" s="15">
        <f t="shared" si="0"/>
        <v>13.971642638923765</v>
      </c>
      <c r="H16" s="15">
        <f t="shared" si="0"/>
        <v>14.783599318569074</v>
      </c>
      <c r="I16" s="15">
        <f t="shared" si="0"/>
        <v>15.645487463182636</v>
      </c>
      <c r="J16" s="15">
        <f t="shared" si="0"/>
        <v>16.560293392282329</v>
      </c>
      <c r="K16" s="15">
        <f t="shared" si="0"/>
        <v>17.531167061100021</v>
      </c>
      <c r="L16" s="15">
        <f t="shared" si="0"/>
        <v>18.561429950332819</v>
      </c>
      <c r="M16" s="15">
        <f t="shared" si="0"/>
        <v>19.654583277879308</v>
      </c>
    </row>
    <row r="17" spans="1:13" ht="12.6" customHeight="1">
      <c r="A17" s="12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ht="12.6" customHeight="1">
      <c r="A18" s="12">
        <f>A16+1</f>
        <v>11</v>
      </c>
      <c r="B18" s="15">
        <f>-FV(B$5,$A18,1,,1)</f>
        <v>11.682503013196971</v>
      </c>
      <c r="C18" s="15">
        <f t="shared" si="0"/>
        <v>12.412089728127254</v>
      </c>
      <c r="D18" s="15">
        <f t="shared" si="0"/>
        <v>13.192029561539295</v>
      </c>
      <c r="E18" s="15">
        <f t="shared" si="0"/>
        <v>14.025805464192034</v>
      </c>
      <c r="F18" s="15">
        <f t="shared" si="0"/>
        <v>14.91712652044259</v>
      </c>
      <c r="G18" s="15">
        <f t="shared" si="0"/>
        <v>15.869941197259196</v>
      </c>
      <c r="H18" s="15">
        <f t="shared" si="0"/>
        <v>16.888451270868913</v>
      </c>
      <c r="I18" s="15">
        <f t="shared" si="0"/>
        <v>17.977126460237244</v>
      </c>
      <c r="J18" s="15">
        <f t="shared" si="0"/>
        <v>19.140719797587735</v>
      </c>
      <c r="K18" s="15">
        <f t="shared" si="0"/>
        <v>20.384283767210029</v>
      </c>
      <c r="L18" s="15">
        <f t="shared" si="0"/>
        <v>21.713187244869431</v>
      </c>
      <c r="M18" s="15">
        <f t="shared" si="0"/>
        <v>23.133133271224832</v>
      </c>
    </row>
    <row r="19" spans="1:13" ht="12.6" customHeight="1">
      <c r="A19" s="12">
        <f>A18+1</f>
        <v>12</v>
      </c>
      <c r="B19" s="15">
        <f>-FV(B$5,$A19,1,,1)</f>
        <v>12.809328043328946</v>
      </c>
      <c r="C19" s="15">
        <f t="shared" si="0"/>
        <v>13.680331522689809</v>
      </c>
      <c r="D19" s="15">
        <f t="shared" si="0"/>
        <v>14.617790448385467</v>
      </c>
      <c r="E19" s="15">
        <f t="shared" si="0"/>
        <v>15.626837682759726</v>
      </c>
      <c r="F19" s="15">
        <f t="shared" si="0"/>
        <v>16.712982846464712</v>
      </c>
      <c r="G19" s="15">
        <f t="shared" si="0"/>
        <v>17.88213766909475</v>
      </c>
      <c r="H19" s="15">
        <f t="shared" si="0"/>
        <v>19.140642859829729</v>
      </c>
      <c r="I19" s="15">
        <f t="shared" si="0"/>
        <v>20.49529657705623</v>
      </c>
      <c r="J19" s="15">
        <f t="shared" si="0"/>
        <v>21.953384579370631</v>
      </c>
      <c r="K19" s="15">
        <f t="shared" si="0"/>
        <v>23.522712143931031</v>
      </c>
      <c r="L19" s="15">
        <f t="shared" si="0"/>
        <v>25.211637841805072</v>
      </c>
      <c r="M19" s="15">
        <f t="shared" si="0"/>
        <v>27.029109263771808</v>
      </c>
    </row>
    <row r="20" spans="1:13" ht="12.6" customHeight="1">
      <c r="A20" s="12">
        <f>A19+1</f>
        <v>13</v>
      </c>
      <c r="B20" s="15">
        <f>-FV(B$5,$A20,1,,1)</f>
        <v>13.94742132376224</v>
      </c>
      <c r="C20" s="15">
        <f t="shared" si="0"/>
        <v>14.973938153143601</v>
      </c>
      <c r="D20" s="15">
        <f t="shared" si="0"/>
        <v>16.08632416183703</v>
      </c>
      <c r="E20" s="15">
        <f t="shared" si="0"/>
        <v>17.291911190070113</v>
      </c>
      <c r="F20" s="15">
        <f t="shared" si="0"/>
        <v>18.598631988787957</v>
      </c>
      <c r="G20" s="15">
        <f t="shared" si="0"/>
        <v>20.015065929240439</v>
      </c>
      <c r="H20" s="15">
        <f t="shared" si="0"/>
        <v>21.550487860017814</v>
      </c>
      <c r="I20" s="15">
        <f t="shared" si="0"/>
        <v>23.214920303220726</v>
      </c>
      <c r="J20" s="15">
        <f t="shared" si="0"/>
        <v>25.019189191513998</v>
      </c>
      <c r="K20" s="15">
        <f t="shared" si="0"/>
        <v>26.974983358324131</v>
      </c>
      <c r="L20" s="15">
        <f t="shared" si="0"/>
        <v>29.094918004403631</v>
      </c>
      <c r="M20" s="15">
        <f t="shared" si="0"/>
        <v>31.392602375424428</v>
      </c>
    </row>
    <row r="21" spans="1:13" ht="12.6" customHeight="1">
      <c r="A21" s="12">
        <f>A20+1</f>
        <v>14</v>
      </c>
      <c r="B21" s="15">
        <f>-FV(B$5,$A21,1,,1)</f>
        <v>15.096895536999877</v>
      </c>
      <c r="C21" s="15">
        <f t="shared" si="0"/>
        <v>16.293416916206478</v>
      </c>
      <c r="D21" s="15">
        <f t="shared" si="0"/>
        <v>17.598913886692145</v>
      </c>
      <c r="E21" s="15">
        <f t="shared" si="0"/>
        <v>19.023587637672918</v>
      </c>
      <c r="F21" s="15">
        <f t="shared" si="0"/>
        <v>20.578563588227343</v>
      </c>
      <c r="G21" s="15">
        <f t="shared" si="0"/>
        <v>22.275969884994861</v>
      </c>
      <c r="H21" s="15">
        <f t="shared" si="0"/>
        <v>24.129022010219057</v>
      </c>
      <c r="I21" s="15">
        <f t="shared" si="0"/>
        <v>26.152113927478393</v>
      </c>
      <c r="J21" s="15">
        <f t="shared" si="0"/>
        <v>28.360916218750255</v>
      </c>
      <c r="K21" s="15">
        <f t="shared" si="0"/>
        <v>30.772481694156554</v>
      </c>
      <c r="L21" s="15">
        <f t="shared" si="0"/>
        <v>33.405358984888032</v>
      </c>
      <c r="M21" s="15">
        <f t="shared" si="0"/>
        <v>36.279714660475364</v>
      </c>
    </row>
    <row r="22" spans="1:13" ht="12.6" customHeight="1">
      <c r="A22" s="12">
        <f>A21+1</f>
        <v>15</v>
      </c>
      <c r="B22" s="15">
        <f>-FV(B$5,$A22,1,,1)</f>
        <v>16.257864492369844</v>
      </c>
      <c r="C22" s="15">
        <f t="shared" ref="C22:M22" si="1">-FV(C$5,$A22,1,,1)</f>
        <v>17.639285254530591</v>
      </c>
      <c r="D22" s="15">
        <f t="shared" si="1"/>
        <v>19.156881303292913</v>
      </c>
      <c r="E22" s="15">
        <f t="shared" si="1"/>
        <v>20.824531143179836</v>
      </c>
      <c r="F22" s="15">
        <f t="shared" si="1"/>
        <v>22.657491767638728</v>
      </c>
      <c r="G22" s="15">
        <f t="shared" si="1"/>
        <v>24.672528078094569</v>
      </c>
      <c r="H22" s="15">
        <f t="shared" si="1"/>
        <v>26.888053550934401</v>
      </c>
      <c r="I22" s="15">
        <f t="shared" si="1"/>
        <v>29.324283041676665</v>
      </c>
      <c r="J22" s="15">
        <f t="shared" si="1"/>
        <v>32.003398678437783</v>
      </c>
      <c r="K22" s="15">
        <f t="shared" si="1"/>
        <v>34.949729863572209</v>
      </c>
      <c r="L22" s="15">
        <f t="shared" si="1"/>
        <v>38.189948473225712</v>
      </c>
      <c r="M22" s="15">
        <f t="shared" si="1"/>
        <v>41.753280419732405</v>
      </c>
    </row>
    <row r="23" spans="1:13" ht="12.6" customHeight="1">
      <c r="A23" s="12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12.6" customHeight="1">
      <c r="A24" s="12">
        <f>A22+1</f>
        <v>16</v>
      </c>
      <c r="B24" s="15">
        <f t="shared" ref="B24:M28" si="2">-FV(B$5,$A24,1,,1)</f>
        <v>17.43044313729358</v>
      </c>
      <c r="C24" s="15">
        <f t="shared" si="2"/>
        <v>19.012070959621216</v>
      </c>
      <c r="D24" s="15">
        <f t="shared" si="2"/>
        <v>20.76158774239169</v>
      </c>
      <c r="E24" s="15">
        <f t="shared" si="2"/>
        <v>22.69751238890704</v>
      </c>
      <c r="F24" s="15">
        <f t="shared" si="2"/>
        <v>24.84036635602066</v>
      </c>
      <c r="G24" s="15">
        <f t="shared" si="2"/>
        <v>27.212879762780229</v>
      </c>
      <c r="H24" s="15">
        <f t="shared" si="2"/>
        <v>29.840217299499798</v>
      </c>
      <c r="I24" s="15">
        <f t="shared" si="2"/>
        <v>32.750225685010804</v>
      </c>
      <c r="J24" s="15">
        <f t="shared" si="2"/>
        <v>35.973704559497186</v>
      </c>
      <c r="K24" s="15">
        <f t="shared" si="2"/>
        <v>39.544702849929436</v>
      </c>
      <c r="L24" s="15">
        <f t="shared" si="2"/>
        <v>43.500842805280556</v>
      </c>
      <c r="M24" s="15">
        <f t="shared" si="2"/>
        <v>47.883674070100305</v>
      </c>
    </row>
    <row r="25" spans="1:13" ht="12.6" customHeight="1">
      <c r="A25" s="12">
        <f>A24+1</f>
        <v>17</v>
      </c>
      <c r="B25" s="15">
        <f t="shared" si="2"/>
        <v>18.61474756866652</v>
      </c>
      <c r="C25" s="15">
        <f t="shared" si="2"/>
        <v>20.412312378813645</v>
      </c>
      <c r="D25" s="15">
        <f t="shared" si="2"/>
        <v>22.414435374663441</v>
      </c>
      <c r="E25" s="15">
        <f t="shared" si="2"/>
        <v>24.645412884463319</v>
      </c>
      <c r="F25" s="15">
        <f t="shared" si="2"/>
        <v>27.132384673821697</v>
      </c>
      <c r="G25" s="15">
        <f t="shared" si="2"/>
        <v>29.905652548547049</v>
      </c>
      <c r="H25" s="15">
        <f t="shared" si="2"/>
        <v>32.999032510464787</v>
      </c>
      <c r="I25" s="15">
        <f t="shared" si="2"/>
        <v>36.450243739811661</v>
      </c>
      <c r="J25" s="15">
        <f t="shared" si="2"/>
        <v>40.301337969851929</v>
      </c>
      <c r="K25" s="15">
        <f t="shared" si="2"/>
        <v>44.599173134922374</v>
      </c>
      <c r="L25" s="15">
        <f t="shared" si="2"/>
        <v>49.39593551386141</v>
      </c>
      <c r="M25" s="15">
        <f t="shared" si="2"/>
        <v>54.749714958512349</v>
      </c>
    </row>
    <row r="26" spans="1:13" ht="12.6" customHeight="1">
      <c r="A26" s="12">
        <f>A25+1</f>
        <v>18</v>
      </c>
      <c r="B26" s="15">
        <f t="shared" si="2"/>
        <v>19.810895044353188</v>
      </c>
      <c r="C26" s="15">
        <f t="shared" si="2"/>
        <v>21.840558626389907</v>
      </c>
      <c r="D26" s="15">
        <f t="shared" si="2"/>
        <v>24.116868435903346</v>
      </c>
      <c r="E26" s="15">
        <f t="shared" si="2"/>
        <v>26.671229399841859</v>
      </c>
      <c r="F26" s="15">
        <f t="shared" si="2"/>
        <v>29.539003907512779</v>
      </c>
      <c r="G26" s="15">
        <f t="shared" si="2"/>
        <v>32.759991701459874</v>
      </c>
      <c r="H26" s="15">
        <f t="shared" si="2"/>
        <v>36.378964786197322</v>
      </c>
      <c r="I26" s="15">
        <f t="shared" si="2"/>
        <v>40.446263238996607</v>
      </c>
      <c r="J26" s="15">
        <f t="shared" si="2"/>
        <v>45.018458387138615</v>
      </c>
      <c r="K26" s="15">
        <f t="shared" si="2"/>
        <v>50.159090448414617</v>
      </c>
      <c r="L26" s="15">
        <f t="shared" si="2"/>
        <v>55.939488420386176</v>
      </c>
      <c r="M26" s="15">
        <f t="shared" si="2"/>
        <v>62.439680753533835</v>
      </c>
    </row>
    <row r="27" spans="1:13" ht="12.6" customHeight="1">
      <c r="A27" s="12">
        <f>A26+1</f>
        <v>19</v>
      </c>
      <c r="B27" s="15">
        <f t="shared" si="2"/>
        <v>21.019003994796691</v>
      </c>
      <c r="C27" s="15">
        <f t="shared" si="2"/>
        <v>23.297369798917707</v>
      </c>
      <c r="D27" s="15">
        <f t="shared" si="2"/>
        <v>25.870374488980442</v>
      </c>
      <c r="E27" s="15">
        <f t="shared" si="2"/>
        <v>28.778078575835533</v>
      </c>
      <c r="F27" s="15">
        <f t="shared" si="2"/>
        <v>32.065954102888419</v>
      </c>
      <c r="G27" s="15">
        <f t="shared" si="2"/>
        <v>35.785591203547469</v>
      </c>
      <c r="H27" s="15">
        <f t="shared" si="2"/>
        <v>39.99549232123114</v>
      </c>
      <c r="I27" s="15">
        <f t="shared" si="2"/>
        <v>44.761964298116339</v>
      </c>
      <c r="J27" s="15">
        <f t="shared" si="2"/>
        <v>50.160119641981098</v>
      </c>
      <c r="K27" s="15">
        <f t="shared" si="2"/>
        <v>56.274999493256097</v>
      </c>
      <c r="L27" s="15">
        <f t="shared" si="2"/>
        <v>63.202832146628658</v>
      </c>
      <c r="M27" s="15">
        <f t="shared" si="2"/>
        <v>71.052442443957901</v>
      </c>
    </row>
    <row r="28" spans="1:13" ht="12.6" customHeight="1">
      <c r="A28" s="12">
        <f>A27+1</f>
        <v>20</v>
      </c>
      <c r="B28" s="15">
        <f t="shared" si="2"/>
        <v>22.239194034744671</v>
      </c>
      <c r="C28" s="15">
        <f t="shared" si="2"/>
        <v>24.783317194896064</v>
      </c>
      <c r="D28" s="15">
        <f t="shared" si="2"/>
        <v>27.676485723649854</v>
      </c>
      <c r="E28" s="15">
        <f t="shared" si="2"/>
        <v>30.969201718868952</v>
      </c>
      <c r="F28" s="15">
        <f t="shared" si="2"/>
        <v>34.719251808032837</v>
      </c>
      <c r="G28" s="15">
        <f t="shared" si="2"/>
        <v>38.992726675760316</v>
      </c>
      <c r="H28" s="15">
        <f t="shared" si="2"/>
        <v>43.865176783717317</v>
      </c>
      <c r="I28" s="15">
        <f t="shared" si="2"/>
        <v>49.422921441965642</v>
      </c>
      <c r="J28" s="15">
        <f t="shared" si="2"/>
        <v>55.764530409759388</v>
      </c>
      <c r="K28" s="15">
        <f t="shared" si="2"/>
        <v>63.002499442581701</v>
      </c>
      <c r="L28" s="15">
        <f t="shared" si="2"/>
        <v>71.265143682757824</v>
      </c>
      <c r="M28" s="15">
        <f t="shared" si="2"/>
        <v>80.698735537232835</v>
      </c>
    </row>
    <row r="29" spans="1:13" ht="12.6" customHeight="1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ht="12.6" customHeight="1">
      <c r="A30" s="12">
        <f>A28+1</f>
        <v>21</v>
      </c>
      <c r="B30" s="15">
        <f t="shared" ref="B30:M34" si="3">-FV(B$5,$A30,1,,1)</f>
        <v>23.471585975092108</v>
      </c>
      <c r="C30" s="15">
        <f t="shared" si="3"/>
        <v>26.298983538793983</v>
      </c>
      <c r="D30" s="15">
        <f t="shared" si="3"/>
        <v>29.536780295359343</v>
      </c>
      <c r="E30" s="15">
        <f t="shared" si="3"/>
        <v>33.247969787623724</v>
      </c>
      <c r="F30" s="15">
        <f t="shared" si="3"/>
        <v>37.505214398434482</v>
      </c>
      <c r="G30" s="15">
        <f t="shared" si="3"/>
        <v>42.39229027630595</v>
      </c>
      <c r="H30" s="15">
        <f t="shared" si="3"/>
        <v>48.005739158577533</v>
      </c>
      <c r="I30" s="15">
        <f t="shared" si="3"/>
        <v>54.456755157322895</v>
      </c>
      <c r="J30" s="15">
        <f t="shared" si="3"/>
        <v>61.873338146637742</v>
      </c>
      <c r="K30" s="15">
        <f t="shared" si="3"/>
        <v>70.402749386839886</v>
      </c>
      <c r="L30" s="15">
        <f t="shared" si="3"/>
        <v>80.214309487861186</v>
      </c>
      <c r="M30" s="15">
        <f t="shared" si="3"/>
        <v>91.502583801700794</v>
      </c>
    </row>
    <row r="31" spans="1:13" ht="12.6" customHeight="1">
      <c r="A31" s="12">
        <f>A30+1</f>
        <v>22</v>
      </c>
      <c r="B31" s="15">
        <f t="shared" si="3"/>
        <v>24.716301834843058</v>
      </c>
      <c r="C31" s="15">
        <f t="shared" si="3"/>
        <v>27.844963209569869</v>
      </c>
      <c r="D31" s="15">
        <f t="shared" si="3"/>
        <v>31.452883704220131</v>
      </c>
      <c r="E31" s="15">
        <f t="shared" si="3"/>
        <v>35.617888579128675</v>
      </c>
      <c r="F31" s="15">
        <f t="shared" si="3"/>
        <v>40.430475118356199</v>
      </c>
      <c r="G31" s="15">
        <f t="shared" si="3"/>
        <v>45.995827692884312</v>
      </c>
      <c r="H31" s="15">
        <f t="shared" si="3"/>
        <v>52.436140899677959</v>
      </c>
      <c r="I31" s="15">
        <f t="shared" si="3"/>
        <v>59.893295569908737</v>
      </c>
      <c r="J31" s="15">
        <f t="shared" si="3"/>
        <v>68.531938579835142</v>
      </c>
      <c r="K31" s="15">
        <f t="shared" si="3"/>
        <v>78.543024325523888</v>
      </c>
      <c r="L31" s="15">
        <f t="shared" si="3"/>
        <v>90.14788353152592</v>
      </c>
      <c r="M31" s="15">
        <f t="shared" si="3"/>
        <v>103.60289385790492</v>
      </c>
    </row>
    <row r="32" spans="1:13" ht="12.6" customHeight="1">
      <c r="A32" s="12">
        <f>A31+1</f>
        <v>23</v>
      </c>
      <c r="B32" s="15">
        <f t="shared" si="3"/>
        <v>25.973464853191469</v>
      </c>
      <c r="C32" s="15">
        <f t="shared" si="3"/>
        <v>29.421862473761248</v>
      </c>
      <c r="D32" s="15">
        <f t="shared" si="3"/>
        <v>33.42647021534674</v>
      </c>
      <c r="E32" s="15">
        <f t="shared" si="3"/>
        <v>38.082604122293816</v>
      </c>
      <c r="F32" s="15">
        <f t="shared" si="3"/>
        <v>43.501998874274015</v>
      </c>
      <c r="G32" s="15">
        <f t="shared" si="3"/>
        <v>49.815577354457382</v>
      </c>
      <c r="H32" s="15">
        <f t="shared" si="3"/>
        <v>57.176670762655412</v>
      </c>
      <c r="I32" s="15">
        <f t="shared" si="3"/>
        <v>65.764759215501428</v>
      </c>
      <c r="J32" s="15">
        <f t="shared" si="3"/>
        <v>75.789813052020307</v>
      </c>
      <c r="K32" s="15">
        <f t="shared" si="3"/>
        <v>87.497326758076284</v>
      </c>
      <c r="L32" s="15">
        <f t="shared" si="3"/>
        <v>101.17415071999376</v>
      </c>
      <c r="M32" s="15">
        <f t="shared" si="3"/>
        <v>117.15524112085349</v>
      </c>
    </row>
    <row r="33" spans="1:13" ht="12.6" customHeight="1">
      <c r="A33" s="12">
        <f>A32+1</f>
        <v>24</v>
      </c>
      <c r="B33" s="15">
        <f t="shared" si="3"/>
        <v>27.243199501723414</v>
      </c>
      <c r="C33" s="15">
        <f t="shared" si="3"/>
        <v>31.030299723236478</v>
      </c>
      <c r="D33" s="15">
        <f t="shared" si="3"/>
        <v>35.459264321807126</v>
      </c>
      <c r="E33" s="15">
        <f t="shared" si="3"/>
        <v>40.64590828718557</v>
      </c>
      <c r="F33" s="15">
        <f t="shared" si="3"/>
        <v>46.727098817987709</v>
      </c>
      <c r="G33" s="15">
        <f t="shared" si="3"/>
        <v>53.864511995724811</v>
      </c>
      <c r="H33" s="15">
        <f t="shared" si="3"/>
        <v>62.249037716041293</v>
      </c>
      <c r="I33" s="15">
        <f t="shared" si="3"/>
        <v>72.105939952741551</v>
      </c>
      <c r="J33" s="15">
        <f t="shared" si="3"/>
        <v>83.700896226702142</v>
      </c>
      <c r="K33" s="15">
        <f t="shared" si="3"/>
        <v>97.347059433883885</v>
      </c>
      <c r="L33" s="15">
        <f t="shared" si="3"/>
        <v>113.41330729919312</v>
      </c>
      <c r="M33" s="15">
        <f t="shared" si="3"/>
        <v>132.33387005535593</v>
      </c>
    </row>
    <row r="34" spans="1:13" ht="12.6" customHeight="1">
      <c r="A34" s="12">
        <f>A33+1</f>
        <v>25</v>
      </c>
      <c r="B34" s="15">
        <f t="shared" si="3"/>
        <v>28.525631496740658</v>
      </c>
      <c r="C34" s="15">
        <f t="shared" si="3"/>
        <v>32.670905717701203</v>
      </c>
      <c r="D34" s="15">
        <f t="shared" si="3"/>
        <v>37.553042251461342</v>
      </c>
      <c r="E34" s="15">
        <f t="shared" si="3"/>
        <v>43.311744618673011</v>
      </c>
      <c r="F34" s="15">
        <f t="shared" si="3"/>
        <v>50.113453758887104</v>
      </c>
      <c r="G34" s="15">
        <f t="shared" si="3"/>
        <v>58.156382715468297</v>
      </c>
      <c r="H34" s="15">
        <f t="shared" si="3"/>
        <v>67.676470356164188</v>
      </c>
      <c r="I34" s="15">
        <f t="shared" si="3"/>
        <v>78.954415148960891</v>
      </c>
      <c r="J34" s="15">
        <f t="shared" si="3"/>
        <v>92.32397688710536</v>
      </c>
      <c r="K34" s="15">
        <f t="shared" si="3"/>
        <v>108.1817653772723</v>
      </c>
      <c r="L34" s="15">
        <f t="shared" si="3"/>
        <v>126.99877110210437</v>
      </c>
      <c r="M34" s="15">
        <f t="shared" si="3"/>
        <v>149.33393446199867</v>
      </c>
    </row>
    <row r="35" spans="1:13" ht="12.6" customHeight="1">
      <c r="A35" s="12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1:13" ht="12.6" customHeight="1">
      <c r="A36" s="12">
        <f>A34+1</f>
        <v>26</v>
      </c>
      <c r="B36" s="15">
        <f t="shared" ref="B36:M40" si="4">-FV(B$5,$A36,1,,1)</f>
        <v>29.820887811708062</v>
      </c>
      <c r="C36" s="15">
        <f t="shared" si="4"/>
        <v>34.344323832055245</v>
      </c>
      <c r="D36" s="15">
        <f t="shared" si="4"/>
        <v>39.709633519005195</v>
      </c>
      <c r="E36" s="15">
        <f t="shared" si="4"/>
        <v>46.084214403419921</v>
      </c>
      <c r="F36" s="15">
        <f t="shared" si="4"/>
        <v>53.669126446831463</v>
      </c>
      <c r="G36" s="15">
        <f t="shared" si="4"/>
        <v>62.705765678396396</v>
      </c>
      <c r="H36" s="15">
        <f t="shared" si="4"/>
        <v>73.483823281095667</v>
      </c>
      <c r="I36" s="15">
        <f t="shared" si="4"/>
        <v>86.350768360877751</v>
      </c>
      <c r="J36" s="15">
        <f t="shared" si="4"/>
        <v>101.72313480694486</v>
      </c>
      <c r="K36" s="15">
        <f t="shared" si="4"/>
        <v>120.09994191499953</v>
      </c>
      <c r="L36" s="15">
        <f t="shared" si="4"/>
        <v>142.07863592333587</v>
      </c>
      <c r="M36" s="15">
        <f t="shared" si="4"/>
        <v>168.37400659743849</v>
      </c>
    </row>
    <row r="37" spans="1:13" ht="12.6" customHeight="1">
      <c r="A37" s="12">
        <f>A36+1</f>
        <v>27</v>
      </c>
      <c r="B37" s="15">
        <f t="shared" si="4"/>
        <v>31.129096689825101</v>
      </c>
      <c r="C37" s="15">
        <f t="shared" si="4"/>
        <v>36.051210308696326</v>
      </c>
      <c r="D37" s="15">
        <f t="shared" si="4"/>
        <v>41.930922524575344</v>
      </c>
      <c r="E37" s="15">
        <f t="shared" si="4"/>
        <v>48.967582979556717</v>
      </c>
      <c r="F37" s="15">
        <f t="shared" si="4"/>
        <v>57.402582769173037</v>
      </c>
      <c r="G37" s="15">
        <f t="shared" si="4"/>
        <v>67.528111619100201</v>
      </c>
      <c r="H37" s="15">
        <f t="shared" si="4"/>
        <v>79.697690910772394</v>
      </c>
      <c r="I37" s="15">
        <f t="shared" si="4"/>
        <v>94.338829829747979</v>
      </c>
      <c r="J37" s="15">
        <f t="shared" si="4"/>
        <v>111.96821693956987</v>
      </c>
      <c r="K37" s="15">
        <f t="shared" si="4"/>
        <v>133.20993610649953</v>
      </c>
      <c r="L37" s="15">
        <f t="shared" si="4"/>
        <v>158.81728587490284</v>
      </c>
      <c r="M37" s="15">
        <f t="shared" si="4"/>
        <v>189.69888738913116</v>
      </c>
    </row>
    <row r="38" spans="1:13" ht="12.6" customHeight="1">
      <c r="A38" s="12">
        <f>A37+1</f>
        <v>28</v>
      </c>
      <c r="B38" s="15">
        <f t="shared" si="4"/>
        <v>32.450387656723365</v>
      </c>
      <c r="C38" s="15">
        <f t="shared" si="4"/>
        <v>37.792234514870273</v>
      </c>
      <c r="D38" s="15">
        <f t="shared" si="4"/>
        <v>44.218850200312602</v>
      </c>
      <c r="E38" s="15">
        <f t="shared" si="4"/>
        <v>51.966286298739</v>
      </c>
      <c r="F38" s="15">
        <f t="shared" si="4"/>
        <v>61.322711907631678</v>
      </c>
      <c r="G38" s="15">
        <f t="shared" si="4"/>
        <v>72.639798316246214</v>
      </c>
      <c r="H38" s="15">
        <f t="shared" si="4"/>
        <v>86.346529274526432</v>
      </c>
      <c r="I38" s="15">
        <f t="shared" si="4"/>
        <v>102.96593621612782</v>
      </c>
      <c r="J38" s="15">
        <f t="shared" si="4"/>
        <v>123.13535646413116</v>
      </c>
      <c r="K38" s="15">
        <f t="shared" si="4"/>
        <v>147.63092971714946</v>
      </c>
      <c r="L38" s="15">
        <f t="shared" si="4"/>
        <v>177.39718732114216</v>
      </c>
      <c r="M38" s="15">
        <f t="shared" si="4"/>
        <v>213.58275387582688</v>
      </c>
    </row>
    <row r="39" spans="1:13" ht="12.6" customHeight="1">
      <c r="A39" s="12">
        <f>A38+1</f>
        <v>29</v>
      </c>
      <c r="B39" s="15">
        <f t="shared" si="4"/>
        <v>33.784891533290597</v>
      </c>
      <c r="C39" s="15">
        <f t="shared" si="4"/>
        <v>39.568079205167663</v>
      </c>
      <c r="D39" s="15">
        <f t="shared" si="4"/>
        <v>46.575415706321976</v>
      </c>
      <c r="E39" s="15">
        <f t="shared" si="4"/>
        <v>55.084937750688567</v>
      </c>
      <c r="F39" s="15">
        <f t="shared" si="4"/>
        <v>65.438847503013278</v>
      </c>
      <c r="G39" s="15">
        <f t="shared" si="4"/>
        <v>78.058186215220985</v>
      </c>
      <c r="H39" s="15">
        <f t="shared" si="4"/>
        <v>93.460786323743292</v>
      </c>
      <c r="I39" s="15">
        <f t="shared" si="4"/>
        <v>112.28321111341805</v>
      </c>
      <c r="J39" s="15">
        <f t="shared" si="4"/>
        <v>135.30753854590299</v>
      </c>
      <c r="K39" s="15">
        <f t="shared" si="4"/>
        <v>163.49402268886442</v>
      </c>
      <c r="L39" s="15">
        <f t="shared" si="4"/>
        <v>198.02087792646779</v>
      </c>
      <c r="M39" s="15">
        <f t="shared" si="4"/>
        <v>240.33268434092614</v>
      </c>
    </row>
    <row r="40" spans="1:13" ht="12.6" customHeight="1">
      <c r="A40" s="12">
        <f>A39+1</f>
        <v>30</v>
      </c>
      <c r="B40" s="15">
        <f t="shared" si="4"/>
        <v>35.13274044862353</v>
      </c>
      <c r="C40" s="15">
        <f t="shared" si="4"/>
        <v>41.379440789271023</v>
      </c>
      <c r="D40" s="15">
        <f t="shared" si="4"/>
        <v>49.002678177511626</v>
      </c>
      <c r="E40" s="15">
        <f t="shared" si="4"/>
        <v>58.328335260716095</v>
      </c>
      <c r="F40" s="15">
        <f t="shared" si="4"/>
        <v>69.760789878163919</v>
      </c>
      <c r="G40" s="15">
        <f t="shared" si="4"/>
        <v>83.801677388134266</v>
      </c>
      <c r="H40" s="15">
        <f t="shared" si="4"/>
        <v>101.07304136640532</v>
      </c>
      <c r="I40" s="15">
        <f t="shared" si="4"/>
        <v>122.34586800249151</v>
      </c>
      <c r="J40" s="15">
        <f t="shared" si="4"/>
        <v>148.57521701503427</v>
      </c>
      <c r="K40" s="15">
        <f t="shared" si="4"/>
        <v>180.94342495775092</v>
      </c>
      <c r="L40" s="15">
        <f t="shared" si="4"/>
        <v>220.91317449837925</v>
      </c>
      <c r="M40" s="15">
        <f t="shared" si="4"/>
        <v>270.29260646183729</v>
      </c>
    </row>
    <row r="41" spans="1:13" ht="12.6" customHeight="1">
      <c r="A41" s="12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3" ht="12.6" customHeight="1">
      <c r="A42" s="12">
        <f>A40+1</f>
        <v>31</v>
      </c>
      <c r="B42" s="15">
        <f t="shared" ref="B42:M46" si="5">-FV(B$5,$A42,1,,1)</f>
        <v>36.494067853109719</v>
      </c>
      <c r="C42" s="15">
        <f t="shared" si="5"/>
        <v>43.22702960505643</v>
      </c>
      <c r="D42" s="15">
        <f t="shared" si="5"/>
        <v>51.502758522836999</v>
      </c>
      <c r="E42" s="15">
        <f t="shared" si="5"/>
        <v>61.701468671144745</v>
      </c>
      <c r="F42" s="15">
        <f t="shared" si="5"/>
        <v>74.298829372072149</v>
      </c>
      <c r="G42" s="15">
        <f t="shared" si="5"/>
        <v>89.889778031422338</v>
      </c>
      <c r="H42" s="15">
        <f t="shared" si="5"/>
        <v>109.21815426205372</v>
      </c>
      <c r="I42" s="15">
        <f t="shared" si="5"/>
        <v>133.21353744269084</v>
      </c>
      <c r="J42" s="15">
        <f t="shared" si="5"/>
        <v>163.03698654638737</v>
      </c>
      <c r="K42" s="15">
        <f t="shared" si="5"/>
        <v>200.13776745352601</v>
      </c>
      <c r="L42" s="15">
        <f t="shared" si="5"/>
        <v>246.323623693201</v>
      </c>
      <c r="M42" s="15">
        <f t="shared" si="5"/>
        <v>303.84771923725776</v>
      </c>
    </row>
    <row r="43" spans="1:13" ht="12.6" customHeight="1">
      <c r="A43" s="12">
        <f>A42+1</f>
        <v>32</v>
      </c>
      <c r="B43" s="15">
        <f t="shared" si="5"/>
        <v>37.869008531640851</v>
      </c>
      <c r="C43" s="15">
        <f t="shared" si="5"/>
        <v>45.111570197157576</v>
      </c>
      <c r="D43" s="15">
        <f t="shared" si="5"/>
        <v>54.077841278522087</v>
      </c>
      <c r="E43" s="15">
        <f t="shared" si="5"/>
        <v>65.209527417990543</v>
      </c>
      <c r="F43" s="15">
        <f t="shared" si="5"/>
        <v>79.063770840675744</v>
      </c>
      <c r="G43" s="15">
        <f t="shared" si="5"/>
        <v>96.343164713307658</v>
      </c>
      <c r="H43" s="15">
        <f t="shared" si="5"/>
        <v>117.93342506039747</v>
      </c>
      <c r="I43" s="15">
        <f t="shared" si="5"/>
        <v>144.95062043810611</v>
      </c>
      <c r="J43" s="15">
        <f t="shared" si="5"/>
        <v>178.8003153355622</v>
      </c>
      <c r="K43" s="15">
        <f t="shared" si="5"/>
        <v>221.25154419887861</v>
      </c>
      <c r="L43" s="15">
        <f t="shared" si="5"/>
        <v>274.52922229945312</v>
      </c>
      <c r="M43" s="15">
        <f t="shared" si="5"/>
        <v>341.42944554572881</v>
      </c>
    </row>
    <row r="44" spans="1:13" ht="12.6" customHeight="1">
      <c r="A44" s="12">
        <f>A43+1</f>
        <v>33</v>
      </c>
      <c r="B44" s="15">
        <f t="shared" si="5"/>
        <v>39.257698616957271</v>
      </c>
      <c r="C44" s="15">
        <f t="shared" si="5"/>
        <v>47.033801601100734</v>
      </c>
      <c r="D44" s="15">
        <f t="shared" si="5"/>
        <v>56.730176516877755</v>
      </c>
      <c r="E44" s="15">
        <f t="shared" si="5"/>
        <v>68.857908514710161</v>
      </c>
      <c r="F44" s="15">
        <f t="shared" si="5"/>
        <v>84.066959382709541</v>
      </c>
      <c r="G44" s="15">
        <f t="shared" si="5"/>
        <v>103.18375459610611</v>
      </c>
      <c r="H44" s="15">
        <f t="shared" si="5"/>
        <v>127.25876481462528</v>
      </c>
      <c r="I44" s="15">
        <f t="shared" si="5"/>
        <v>157.6266700731546</v>
      </c>
      <c r="J44" s="15">
        <f t="shared" si="5"/>
        <v>195.98234371576282</v>
      </c>
      <c r="K44" s="15">
        <f t="shared" si="5"/>
        <v>244.47669861876648</v>
      </c>
      <c r="L44" s="15">
        <f t="shared" si="5"/>
        <v>305.83743675239299</v>
      </c>
      <c r="M44" s="15">
        <f t="shared" si="5"/>
        <v>383.52097901121624</v>
      </c>
    </row>
    <row r="45" spans="1:13" ht="12.6" customHeight="1">
      <c r="A45" s="12">
        <f>A44+1</f>
        <v>34</v>
      </c>
      <c r="B45" s="15">
        <f t="shared" si="5"/>
        <v>40.660275603126841</v>
      </c>
      <c r="C45" s="15">
        <f t="shared" si="5"/>
        <v>48.994477633122735</v>
      </c>
      <c r="D45" s="15">
        <f t="shared" si="5"/>
        <v>59.462081812384078</v>
      </c>
      <c r="E45" s="15">
        <f t="shared" si="5"/>
        <v>72.652224855298584</v>
      </c>
      <c r="F45" s="15">
        <f t="shared" si="5"/>
        <v>89.320307351845003</v>
      </c>
      <c r="G45" s="15">
        <f t="shared" si="5"/>
        <v>110.43477987187249</v>
      </c>
      <c r="H45" s="15">
        <f t="shared" si="5"/>
        <v>137.23687835164904</v>
      </c>
      <c r="I45" s="15">
        <f t="shared" si="5"/>
        <v>171.31680367900697</v>
      </c>
      <c r="J45" s="15">
        <f t="shared" si="5"/>
        <v>214.71075465018149</v>
      </c>
      <c r="K45" s="15">
        <f t="shared" si="5"/>
        <v>270.02436848064315</v>
      </c>
      <c r="L45" s="15">
        <f t="shared" si="5"/>
        <v>340.58955479515623</v>
      </c>
      <c r="M45" s="15">
        <f t="shared" si="5"/>
        <v>430.66349649256222</v>
      </c>
    </row>
    <row r="46" spans="1:13" ht="12.6" customHeight="1">
      <c r="A46" s="12">
        <f>A45+1</f>
        <v>35</v>
      </c>
      <c r="B46" s="15">
        <f t="shared" si="5"/>
        <v>42.076878359158087</v>
      </c>
      <c r="C46" s="15">
        <f t="shared" si="5"/>
        <v>50.994367185785187</v>
      </c>
      <c r="D46" s="15">
        <f t="shared" si="5"/>
        <v>62.275944266755609</v>
      </c>
      <c r="E46" s="15">
        <f t="shared" si="5"/>
        <v>76.598313849510532</v>
      </c>
      <c r="F46" s="15">
        <f t="shared" si="5"/>
        <v>94.836322719437277</v>
      </c>
      <c r="G46" s="15">
        <f t="shared" si="5"/>
        <v>118.12086666418486</v>
      </c>
      <c r="H46" s="15">
        <f t="shared" si="5"/>
        <v>147.91345983626448</v>
      </c>
      <c r="I46" s="15">
        <f t="shared" si="5"/>
        <v>186.10214797332756</v>
      </c>
      <c r="J46" s="15">
        <f t="shared" si="5"/>
        <v>235.12472256869788</v>
      </c>
      <c r="K46" s="15">
        <f t="shared" si="5"/>
        <v>298.12680532870746</v>
      </c>
      <c r="L46" s="15">
        <f t="shared" si="5"/>
        <v>379.16440582262351</v>
      </c>
      <c r="M46" s="15">
        <f t="shared" si="5"/>
        <v>483.46311607166973</v>
      </c>
    </row>
    <row r="47" spans="1:13" ht="12.6" customHeight="1">
      <c r="A47" s="1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3" ht="12.6" customHeight="1">
      <c r="A48" s="12">
        <v>40</v>
      </c>
      <c r="B48" s="15">
        <f t="shared" ref="B48:M52" si="6">-FV(B$5,$A48,1,,1)</f>
        <v>49.37523709241038</v>
      </c>
      <c r="C48" s="15">
        <f t="shared" si="6"/>
        <v>61.610022844357445</v>
      </c>
      <c r="D48" s="15">
        <f t="shared" si="6"/>
        <v>77.663297525301473</v>
      </c>
      <c r="E48" s="15">
        <f t="shared" si="6"/>
        <v>98.82653632635315</v>
      </c>
      <c r="F48" s="15">
        <f t="shared" si="6"/>
        <v>126.83976295461763</v>
      </c>
      <c r="G48" s="15">
        <f t="shared" si="6"/>
        <v>164.04768355589141</v>
      </c>
      <c r="H48" s="15">
        <f t="shared" si="6"/>
        <v>213.60956982787772</v>
      </c>
      <c r="I48" s="15">
        <f t="shared" si="6"/>
        <v>279.78104020679854</v>
      </c>
      <c r="J48" s="15">
        <f t="shared" si="6"/>
        <v>368.29186509831527</v>
      </c>
      <c r="K48" s="15">
        <f t="shared" si="6"/>
        <v>486.85181124993682</v>
      </c>
      <c r="L48" s="15">
        <f t="shared" si="6"/>
        <v>645.82693372015774</v>
      </c>
      <c r="M48" s="15">
        <f t="shared" si="6"/>
        <v>859.14239078606374</v>
      </c>
    </row>
    <row r="49" spans="1:13" ht="12.6" customHeight="1">
      <c r="A49" s="12">
        <v>45</v>
      </c>
      <c r="B49" s="15">
        <f t="shared" si="6"/>
        <v>57.045885470293612</v>
      </c>
      <c r="C49" s="15">
        <f t="shared" si="6"/>
        <v>73.330564470368515</v>
      </c>
      <c r="D49" s="15">
        <f t="shared" si="6"/>
        <v>95.501457230029345</v>
      </c>
      <c r="E49" s="15">
        <f t="shared" si="6"/>
        <v>125.87056771799661</v>
      </c>
      <c r="F49" s="15">
        <f t="shared" si="6"/>
        <v>167.68516366334907</v>
      </c>
      <c r="G49" s="15">
        <f t="shared" si="6"/>
        <v>225.5081246181249</v>
      </c>
      <c r="H49" s="15">
        <f t="shared" si="6"/>
        <v>305.75176259687237</v>
      </c>
      <c r="I49" s="15">
        <f t="shared" si="6"/>
        <v>417.42606676895872</v>
      </c>
      <c r="J49" s="15">
        <f t="shared" si="6"/>
        <v>573.18602059996726</v>
      </c>
      <c r="K49" s="15">
        <f t="shared" si="6"/>
        <v>790.79532053613616</v>
      </c>
      <c r="L49" s="15">
        <f t="shared" si="6"/>
        <v>1095.1688010134797</v>
      </c>
      <c r="M49" s="15">
        <f t="shared" si="6"/>
        <v>1521.2176361295842</v>
      </c>
    </row>
    <row r="50" spans="1:13" ht="12.6" customHeight="1">
      <c r="A50" s="12">
        <v>50</v>
      </c>
      <c r="B50" s="15">
        <f t="shared" si="6"/>
        <v>65.107814006232203</v>
      </c>
      <c r="C50" s="15">
        <f t="shared" si="6"/>
        <v>86.270989482753833</v>
      </c>
      <c r="D50" s="15">
        <f t="shared" si="6"/>
        <v>116.1807733089433</v>
      </c>
      <c r="E50" s="15">
        <f t="shared" si="6"/>
        <v>158.77376700323637</v>
      </c>
      <c r="F50" s="15">
        <f t="shared" si="6"/>
        <v>219.81539550082738</v>
      </c>
      <c r="G50" s="15">
        <f t="shared" si="6"/>
        <v>307.756058858183</v>
      </c>
      <c r="H50" s="15">
        <f t="shared" si="6"/>
        <v>434.98595453551889</v>
      </c>
      <c r="I50" s="15">
        <f t="shared" si="6"/>
        <v>619.67176892862278</v>
      </c>
      <c r="J50" s="15">
        <f t="shared" si="6"/>
        <v>888.44107647381475</v>
      </c>
      <c r="K50" s="15">
        <f t="shared" si="6"/>
        <v>1280.299381676653</v>
      </c>
      <c r="L50" s="15">
        <f t="shared" si="6"/>
        <v>1852.3359789239537</v>
      </c>
      <c r="M50" s="15">
        <f t="shared" si="6"/>
        <v>2688.0204384133376</v>
      </c>
    </row>
    <row r="51" spans="1:13" ht="12.6" customHeight="1">
      <c r="A51" s="12">
        <v>55</v>
      </c>
      <c r="B51" s="15">
        <f t="shared" si="6"/>
        <v>73.580981920691542</v>
      </c>
      <c r="C51" s="15">
        <f t="shared" si="6"/>
        <v>100.55826432417757</v>
      </c>
      <c r="D51" s="15">
        <f t="shared" si="6"/>
        <v>140.1537683134834</v>
      </c>
      <c r="E51" s="15">
        <f t="shared" si="6"/>
        <v>198.80553991186889</v>
      </c>
      <c r="F51" s="15">
        <f t="shared" si="6"/>
        <v>286.34824924385146</v>
      </c>
      <c r="G51" s="15">
        <f t="shared" si="6"/>
        <v>417.82234816299177</v>
      </c>
      <c r="H51" s="15">
        <f t="shared" si="6"/>
        <v>616.24359410468367</v>
      </c>
      <c r="I51" s="15">
        <f t="shared" si="6"/>
        <v>916.83705752394746</v>
      </c>
      <c r="J51" s="15">
        <f t="shared" si="6"/>
        <v>1373.5000573446544</v>
      </c>
      <c r="K51" s="15">
        <f t="shared" si="6"/>
        <v>2068.6505671840673</v>
      </c>
      <c r="L51" s="15">
        <f t="shared" si="6"/>
        <v>3128.2067068360502</v>
      </c>
      <c r="M51" s="15">
        <f t="shared" si="6"/>
        <v>4744.3256529525643</v>
      </c>
    </row>
    <row r="52" spans="1:13" ht="12.6" customHeight="1">
      <c r="A52" s="12">
        <v>60</v>
      </c>
      <c r="B52" s="15">
        <f t="shared" si="6"/>
        <v>82.486366554973216</v>
      </c>
      <c r="C52" s="15">
        <f t="shared" si="6"/>
        <v>116.33257020663592</v>
      </c>
      <c r="D52" s="15">
        <f t="shared" si="6"/>
        <v>167.94503990557013</v>
      </c>
      <c r="E52" s="15">
        <f t="shared" si="6"/>
        <v>247.51031260937449</v>
      </c>
      <c r="F52" s="15">
        <f t="shared" si="6"/>
        <v>371.26290377658211</v>
      </c>
      <c r="G52" s="15">
        <f t="shared" si="6"/>
        <v>565.1158717422079</v>
      </c>
      <c r="H52" s="15">
        <f t="shared" si="6"/>
        <v>870.46681018501226</v>
      </c>
      <c r="I52" s="15">
        <f t="shared" si="6"/>
        <v>1353.4703595074329</v>
      </c>
      <c r="J52" s="15">
        <f t="shared" si="6"/>
        <v>2119.8234248519097</v>
      </c>
      <c r="K52" s="15">
        <f t="shared" si="6"/>
        <v>3338.2980349556128</v>
      </c>
      <c r="L52" s="15">
        <f t="shared" si="6"/>
        <v>5278.1230817577043</v>
      </c>
      <c r="M52" s="15">
        <f t="shared" si="6"/>
        <v>8368.2380459165634</v>
      </c>
    </row>
    <row r="53" spans="1:13" ht="10.9" customHeight="1"/>
  </sheetData>
  <sheetProtection sheet="1" objects="1" scenarios="1"/>
  <mergeCells count="2">
    <mergeCell ref="A2:N2"/>
    <mergeCell ref="A3:N3"/>
  </mergeCells>
  <phoneticPr fontId="0" type="noConversion"/>
  <pageMargins left="0.75" right="0.75" top="0.75" bottom="0.75" header="0.5" footer="0.5"/>
  <pageSetup scale="86" orientation="portrait" horizontalDpi="4294967292" r:id="rId1"/>
  <headerFooter alignWithMargins="0">
    <oddFooter>&amp;C186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showGridLines="0" workbookViewId="0"/>
  </sheetViews>
  <sheetFormatPr defaultRowHeight="12.75"/>
  <cols>
    <col min="1" max="1" width="4.28515625" style="7" customWidth="1"/>
    <col min="2" max="8" width="7.28515625" style="6" customWidth="1"/>
    <col min="9" max="13" width="7.7109375" style="6" customWidth="1"/>
    <col min="14" max="14" width="3.140625" style="1" customWidth="1"/>
    <col min="15" max="16" width="9.140625" style="2"/>
  </cols>
  <sheetData>
    <row r="1" spans="1:18" ht="15.75">
      <c r="M1" s="29" t="s">
        <v>20</v>
      </c>
    </row>
    <row r="2" spans="1:18" ht="18">
      <c r="A2" s="35" t="s">
        <v>21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8">
      <c r="A3" s="38" t="s">
        <v>24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18" ht="15.75">
      <c r="A4" s="5"/>
      <c r="B4" s="8" t="s">
        <v>22</v>
      </c>
      <c r="F4" s="5"/>
      <c r="G4" s="33" t="s">
        <v>27</v>
      </c>
      <c r="R4" s="34"/>
    </row>
    <row r="5" spans="1:18" s="4" customFormat="1" ht="15" customHeight="1" thickBot="1">
      <c r="A5" s="9" t="s">
        <v>4</v>
      </c>
      <c r="B5" s="10">
        <v>0.01</v>
      </c>
      <c r="C5" s="10">
        <v>0.02</v>
      </c>
      <c r="D5" s="10">
        <v>0.03</v>
      </c>
      <c r="E5" s="10">
        <v>0.04</v>
      </c>
      <c r="F5" s="10">
        <v>0.05</v>
      </c>
      <c r="G5" s="10">
        <v>0.06</v>
      </c>
      <c r="H5" s="10">
        <v>7.0000000000000007E-2</v>
      </c>
      <c r="I5" s="10">
        <v>0.08</v>
      </c>
      <c r="J5" s="10">
        <v>0.09</v>
      </c>
      <c r="K5" s="10">
        <v>0.1</v>
      </c>
      <c r="L5" s="10">
        <v>0.11</v>
      </c>
      <c r="M5" s="10">
        <v>0.12</v>
      </c>
      <c r="N5" s="3"/>
      <c r="O5" s="3"/>
      <c r="P5" s="3"/>
    </row>
    <row r="6" spans="1:18" ht="12.6" customHeight="1">
      <c r="A6" s="11">
        <v>1</v>
      </c>
      <c r="B6" s="15">
        <f>-PV(B$5,$A6,1)</f>
        <v>0.99009900990099098</v>
      </c>
      <c r="C6" s="15">
        <f t="shared" ref="C6:M21" si="0">-PV(C$5,$A6,1)</f>
        <v>0.98039215686274594</v>
      </c>
      <c r="D6" s="15">
        <f t="shared" si="0"/>
        <v>0.97087378640776778</v>
      </c>
      <c r="E6" s="15">
        <f t="shared" si="0"/>
        <v>0.96153846153846234</v>
      </c>
      <c r="F6" s="15">
        <f t="shared" si="0"/>
        <v>0.95238095238095322</v>
      </c>
      <c r="G6" s="15">
        <f t="shared" si="0"/>
        <v>0.94339622641509513</v>
      </c>
      <c r="H6" s="15">
        <f t="shared" si="0"/>
        <v>0.93457943925233722</v>
      </c>
      <c r="I6" s="15">
        <f t="shared" si="0"/>
        <v>0.92592592592592671</v>
      </c>
      <c r="J6" s="15">
        <f t="shared" si="0"/>
        <v>0.91743119266055118</v>
      </c>
      <c r="K6" s="15">
        <f t="shared" si="0"/>
        <v>0.90909090909090984</v>
      </c>
      <c r="L6" s="15">
        <f t="shared" si="0"/>
        <v>0.90090090090090158</v>
      </c>
      <c r="M6" s="15">
        <f t="shared" si="0"/>
        <v>0.89285714285714357</v>
      </c>
    </row>
    <row r="7" spans="1:18" ht="12.6" customHeight="1">
      <c r="A7" s="12">
        <f>A6+1</f>
        <v>2</v>
      </c>
      <c r="B7" s="15">
        <f>-PV(B$5,$A7,1)</f>
        <v>1.9703950593079116</v>
      </c>
      <c r="C7" s="15">
        <f t="shared" si="0"/>
        <v>1.9415609381007302</v>
      </c>
      <c r="D7" s="15">
        <f t="shared" si="0"/>
        <v>1.91346969554152</v>
      </c>
      <c r="E7" s="15">
        <f t="shared" si="0"/>
        <v>1.8860946745562153</v>
      </c>
      <c r="F7" s="15">
        <f t="shared" si="0"/>
        <v>1.8594104308390029</v>
      </c>
      <c r="G7" s="15">
        <f t="shared" si="0"/>
        <v>1.8333926664293365</v>
      </c>
      <c r="H7" s="15">
        <f t="shared" si="0"/>
        <v>1.8080181675255482</v>
      </c>
      <c r="I7" s="15">
        <f t="shared" si="0"/>
        <v>1.7832647462277103</v>
      </c>
      <c r="J7" s="15">
        <f t="shared" si="0"/>
        <v>1.7591111859271116</v>
      </c>
      <c r="K7" s="15">
        <f t="shared" si="0"/>
        <v>1.735537190082646</v>
      </c>
      <c r="L7" s="15">
        <f t="shared" si="0"/>
        <v>1.7125233341449568</v>
      </c>
      <c r="M7" s="15">
        <f t="shared" si="0"/>
        <v>1.6900510204081642</v>
      </c>
    </row>
    <row r="8" spans="1:18" ht="12.6" customHeight="1">
      <c r="A8" s="12">
        <f>A7+1</f>
        <v>3</v>
      </c>
      <c r="B8" s="15">
        <f>-PV(B$5,$A8,1)</f>
        <v>2.9409852072355469</v>
      </c>
      <c r="C8" s="15">
        <f t="shared" si="0"/>
        <v>2.8838832726477719</v>
      </c>
      <c r="D8" s="15">
        <f t="shared" si="0"/>
        <v>2.8286113548946812</v>
      </c>
      <c r="E8" s="15">
        <f t="shared" si="0"/>
        <v>2.7750910332271297</v>
      </c>
      <c r="F8" s="15">
        <f t="shared" si="0"/>
        <v>2.7232480293704802</v>
      </c>
      <c r="G8" s="15">
        <f t="shared" si="0"/>
        <v>2.6730119494616398</v>
      </c>
      <c r="H8" s="15">
        <f t="shared" si="0"/>
        <v>2.6243160444164007</v>
      </c>
      <c r="I8" s="15">
        <f t="shared" si="0"/>
        <v>2.5770969872478804</v>
      </c>
      <c r="J8" s="15">
        <f t="shared" si="0"/>
        <v>2.5312946659881761</v>
      </c>
      <c r="K8" s="15">
        <f t="shared" si="0"/>
        <v>2.4868519909842246</v>
      </c>
      <c r="L8" s="15">
        <f t="shared" si="0"/>
        <v>2.4437147154459073</v>
      </c>
      <c r="M8" s="15">
        <f t="shared" si="0"/>
        <v>2.4018312682215761</v>
      </c>
    </row>
    <row r="9" spans="1:18" ht="12.6" customHeight="1">
      <c r="A9" s="12">
        <f>A8+1</f>
        <v>4</v>
      </c>
      <c r="B9" s="15">
        <f>-PV(B$5,$A9,1)</f>
        <v>3.9019655517183738</v>
      </c>
      <c r="C9" s="15">
        <f t="shared" si="0"/>
        <v>3.8077286986742878</v>
      </c>
      <c r="D9" s="15">
        <f t="shared" si="0"/>
        <v>3.7170984028103682</v>
      </c>
      <c r="E9" s="15">
        <f t="shared" si="0"/>
        <v>3.6298952242568574</v>
      </c>
      <c r="F9" s="15">
        <f t="shared" si="0"/>
        <v>3.5459505041623607</v>
      </c>
      <c r="G9" s="15">
        <f t="shared" si="0"/>
        <v>3.4651056126996607</v>
      </c>
      <c r="H9" s="15">
        <f t="shared" si="0"/>
        <v>3.387211256463925</v>
      </c>
      <c r="I9" s="15">
        <f t="shared" si="0"/>
        <v>3.3121268400443342</v>
      </c>
      <c r="J9" s="15">
        <f t="shared" si="0"/>
        <v>3.2397198770533731</v>
      </c>
      <c r="K9" s="15">
        <f t="shared" si="0"/>
        <v>3.1698654463492946</v>
      </c>
      <c r="L9" s="15">
        <f t="shared" si="0"/>
        <v>3.1024456895909083</v>
      </c>
      <c r="M9" s="15">
        <f t="shared" si="0"/>
        <v>3.037349346626407</v>
      </c>
    </row>
    <row r="10" spans="1:18" ht="12.6" customHeight="1">
      <c r="A10" s="12">
        <f>A9+1</f>
        <v>5</v>
      </c>
      <c r="B10" s="15">
        <f>-PV(B$5,$A10,1)</f>
        <v>4.853431239325114</v>
      </c>
      <c r="C10" s="15">
        <f t="shared" si="0"/>
        <v>4.7134595085042061</v>
      </c>
      <c r="D10" s="15">
        <f t="shared" si="0"/>
        <v>4.5797071871945301</v>
      </c>
      <c r="E10" s="15">
        <f t="shared" si="0"/>
        <v>4.4518223310162108</v>
      </c>
      <c r="F10" s="15">
        <f t="shared" si="0"/>
        <v>4.3294766706308208</v>
      </c>
      <c r="G10" s="15">
        <f t="shared" si="0"/>
        <v>4.212363785565719</v>
      </c>
      <c r="H10" s="15">
        <f t="shared" si="0"/>
        <v>4.100197435947595</v>
      </c>
      <c r="I10" s="15">
        <f t="shared" si="0"/>
        <v>3.9927100370780875</v>
      </c>
      <c r="J10" s="15">
        <f t="shared" si="0"/>
        <v>3.8896512633517193</v>
      </c>
      <c r="K10" s="15">
        <f t="shared" si="0"/>
        <v>3.7907867694084505</v>
      </c>
      <c r="L10" s="15">
        <f t="shared" si="0"/>
        <v>3.6958970176494668</v>
      </c>
      <c r="M10" s="15">
        <f t="shared" si="0"/>
        <v>3.6047762023450067</v>
      </c>
    </row>
    <row r="11" spans="1:18" ht="12.6" customHeight="1">
      <c r="A11" s="12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8" ht="12.6" customHeight="1">
      <c r="A12" s="12">
        <f>A10+1</f>
        <v>6</v>
      </c>
      <c r="B12" s="15">
        <f>-PV(B$5,$A12,1)</f>
        <v>5.7954764745793392</v>
      </c>
      <c r="C12" s="15">
        <f t="shared" si="0"/>
        <v>5.6014308906903993</v>
      </c>
      <c r="D12" s="15">
        <f t="shared" si="0"/>
        <v>5.4171914438781865</v>
      </c>
      <c r="E12" s="15">
        <f t="shared" si="0"/>
        <v>5.2421368567463569</v>
      </c>
      <c r="F12" s="15">
        <f t="shared" si="0"/>
        <v>5.0756920672674468</v>
      </c>
      <c r="G12" s="15">
        <f t="shared" si="0"/>
        <v>4.9173243260053949</v>
      </c>
      <c r="H12" s="15">
        <f t="shared" si="0"/>
        <v>4.7665396597641063</v>
      </c>
      <c r="I12" s="15">
        <f t="shared" si="0"/>
        <v>4.6228796639611929</v>
      </c>
      <c r="J12" s="15">
        <f t="shared" si="0"/>
        <v>4.4859185902309351</v>
      </c>
      <c r="K12" s="15">
        <f t="shared" si="0"/>
        <v>4.355260699462228</v>
      </c>
      <c r="L12" s="15">
        <f t="shared" si="0"/>
        <v>4.2305378537382587</v>
      </c>
      <c r="M12" s="15">
        <f t="shared" si="0"/>
        <v>4.1114073235223279</v>
      </c>
    </row>
    <row r="13" spans="1:18" ht="12.6" customHeight="1">
      <c r="A13" s="12">
        <f>A12+1</f>
        <v>7</v>
      </c>
      <c r="B13" s="15">
        <f>-PV(B$5,$A13,1)</f>
        <v>6.7281945292864478</v>
      </c>
      <c r="C13" s="15">
        <f t="shared" si="0"/>
        <v>6.4719910693043037</v>
      </c>
      <c r="D13" s="15">
        <f t="shared" si="0"/>
        <v>6.2302829552215417</v>
      </c>
      <c r="E13" s="15">
        <f t="shared" si="0"/>
        <v>6.0020546699484187</v>
      </c>
      <c r="F13" s="15">
        <f t="shared" si="0"/>
        <v>5.7863733973975711</v>
      </c>
      <c r="G13" s="15">
        <f t="shared" si="0"/>
        <v>5.5823814396277331</v>
      </c>
      <c r="H13" s="15">
        <f t="shared" si="0"/>
        <v>5.3892894016486981</v>
      </c>
      <c r="I13" s="15">
        <f t="shared" si="0"/>
        <v>5.2063700592233273</v>
      </c>
      <c r="J13" s="15">
        <f t="shared" si="0"/>
        <v>5.0329528350742532</v>
      </c>
      <c r="K13" s="15">
        <f t="shared" si="0"/>
        <v>4.8684188176929348</v>
      </c>
      <c r="L13" s="15">
        <f t="shared" si="0"/>
        <v>4.7121962646290614</v>
      </c>
      <c r="M13" s="15">
        <f t="shared" si="0"/>
        <v>4.5637565388592209</v>
      </c>
    </row>
    <row r="14" spans="1:18" ht="12.6" customHeight="1">
      <c r="A14" s="12">
        <f>A13+1</f>
        <v>8</v>
      </c>
      <c r="B14" s="15">
        <f>-PV(B$5,$A14,1)</f>
        <v>7.6516777517687853</v>
      </c>
      <c r="C14" s="15">
        <f t="shared" si="0"/>
        <v>7.3254814404944195</v>
      </c>
      <c r="D14" s="15">
        <f t="shared" si="0"/>
        <v>7.0196921895354745</v>
      </c>
      <c r="E14" s="15">
        <f t="shared" si="0"/>
        <v>6.7327448749504049</v>
      </c>
      <c r="F14" s="15">
        <f t="shared" si="0"/>
        <v>6.4632127594262556</v>
      </c>
      <c r="G14" s="15">
        <f t="shared" si="0"/>
        <v>6.2097938109695594</v>
      </c>
      <c r="H14" s="15">
        <f t="shared" si="0"/>
        <v>5.9712985062137358</v>
      </c>
      <c r="I14" s="15">
        <f t="shared" si="0"/>
        <v>5.7466389437253032</v>
      </c>
      <c r="J14" s="15">
        <f t="shared" si="0"/>
        <v>5.5348191147470214</v>
      </c>
      <c r="K14" s="15">
        <f t="shared" si="0"/>
        <v>5.3349261979026679</v>
      </c>
      <c r="L14" s="15">
        <f t="shared" si="0"/>
        <v>5.1461227609270832</v>
      </c>
      <c r="M14" s="15">
        <f t="shared" si="0"/>
        <v>4.967639766838591</v>
      </c>
    </row>
    <row r="15" spans="1:18" ht="12.6" customHeight="1">
      <c r="A15" s="12">
        <f>A14+1</f>
        <v>9</v>
      </c>
      <c r="B15" s="15">
        <f>-PV(B$5,$A15,1)</f>
        <v>8.5660175760087061</v>
      </c>
      <c r="C15" s="15">
        <f t="shared" si="0"/>
        <v>8.1622367063670787</v>
      </c>
      <c r="D15" s="15">
        <f t="shared" si="0"/>
        <v>7.7861089218791024</v>
      </c>
      <c r="E15" s="15">
        <f t="shared" si="0"/>
        <v>7.4353316105292375</v>
      </c>
      <c r="F15" s="15">
        <f t="shared" si="0"/>
        <v>7.107821675644054</v>
      </c>
      <c r="G15" s="15">
        <f t="shared" si="0"/>
        <v>6.8016922744995831</v>
      </c>
      <c r="H15" s="15">
        <f t="shared" si="0"/>
        <v>6.5152322487978855</v>
      </c>
      <c r="I15" s="15">
        <f t="shared" si="0"/>
        <v>6.2468879108567625</v>
      </c>
      <c r="J15" s="15">
        <f t="shared" si="0"/>
        <v>5.9952468942633228</v>
      </c>
      <c r="K15" s="15">
        <f t="shared" si="0"/>
        <v>5.7590238162751533</v>
      </c>
      <c r="L15" s="15">
        <f t="shared" si="0"/>
        <v>5.537047532366743</v>
      </c>
      <c r="M15" s="15">
        <f t="shared" si="0"/>
        <v>5.3282497918201708</v>
      </c>
    </row>
    <row r="16" spans="1:18" ht="12.6" customHeight="1">
      <c r="A16" s="12">
        <f>A15+1</f>
        <v>10</v>
      </c>
      <c r="B16" s="15">
        <f>-PV(B$5,$A16,1)</f>
        <v>9.4713045307016905</v>
      </c>
      <c r="C16" s="15">
        <f t="shared" si="0"/>
        <v>8.9825850062422354</v>
      </c>
      <c r="D16" s="15">
        <f t="shared" si="0"/>
        <v>8.5302028367758282</v>
      </c>
      <c r="E16" s="15">
        <f t="shared" si="0"/>
        <v>8.1108957793550349</v>
      </c>
      <c r="F16" s="15">
        <f t="shared" si="0"/>
        <v>7.7217349291848132</v>
      </c>
      <c r="G16" s="15">
        <f t="shared" si="0"/>
        <v>7.3600870514147019</v>
      </c>
      <c r="H16" s="15">
        <f t="shared" si="0"/>
        <v>7.0235815409326028</v>
      </c>
      <c r="I16" s="15">
        <f t="shared" si="0"/>
        <v>6.7100813989414467</v>
      </c>
      <c r="J16" s="15">
        <f t="shared" si="0"/>
        <v>6.4176577011590128</v>
      </c>
      <c r="K16" s="15">
        <f t="shared" si="0"/>
        <v>6.1445671057046853</v>
      </c>
      <c r="L16" s="15">
        <f t="shared" si="0"/>
        <v>5.8892320111412095</v>
      </c>
      <c r="M16" s="15">
        <f t="shared" si="0"/>
        <v>5.650223028410867</v>
      </c>
    </row>
    <row r="17" spans="1:13" ht="12.6" customHeight="1">
      <c r="A17" s="12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ht="12.6" customHeight="1">
      <c r="A18" s="12">
        <f>A16+1</f>
        <v>11</v>
      </c>
      <c r="B18" s="15">
        <f>-PV(B$5,$A18,1)</f>
        <v>10.367628248219475</v>
      </c>
      <c r="C18" s="15">
        <f t="shared" si="0"/>
        <v>9.7868480453355176</v>
      </c>
      <c r="D18" s="15">
        <f t="shared" si="0"/>
        <v>9.2526241133745906</v>
      </c>
      <c r="E18" s="15">
        <f t="shared" si="0"/>
        <v>8.7604767109183026</v>
      </c>
      <c r="F18" s="15">
        <f t="shared" si="0"/>
        <v>8.3064142182712519</v>
      </c>
      <c r="G18" s="15">
        <f t="shared" si="0"/>
        <v>7.8868745768063242</v>
      </c>
      <c r="H18" s="15">
        <f t="shared" si="0"/>
        <v>7.4986743373201898</v>
      </c>
      <c r="I18" s="15">
        <f t="shared" si="0"/>
        <v>7.1389642582791168</v>
      </c>
      <c r="J18" s="15">
        <f t="shared" si="0"/>
        <v>6.8051905515220295</v>
      </c>
      <c r="K18" s="15">
        <f t="shared" si="0"/>
        <v>6.495061005186078</v>
      </c>
      <c r="L18" s="15">
        <f t="shared" si="0"/>
        <v>6.2065153253524414</v>
      </c>
      <c r="M18" s="15">
        <f t="shared" si="0"/>
        <v>5.937699132509703</v>
      </c>
    </row>
    <row r="19" spans="1:13" ht="12.6" customHeight="1">
      <c r="A19" s="12">
        <f>A18+1</f>
        <v>12</v>
      </c>
      <c r="B19" s="15">
        <f>-PV(B$5,$A19,1)</f>
        <v>11.255077473484633</v>
      </c>
      <c r="C19" s="15">
        <f t="shared" si="0"/>
        <v>10.57534122091718</v>
      </c>
      <c r="D19" s="15">
        <f t="shared" si="0"/>
        <v>9.954003993567559</v>
      </c>
      <c r="E19" s="15">
        <f t="shared" si="0"/>
        <v>9.3850737604983721</v>
      </c>
      <c r="F19" s="15">
        <f t="shared" si="0"/>
        <v>8.8632516364488101</v>
      </c>
      <c r="G19" s="15">
        <f t="shared" si="0"/>
        <v>8.3838439403833256</v>
      </c>
      <c r="H19" s="15">
        <f t="shared" si="0"/>
        <v>7.9426862965609235</v>
      </c>
      <c r="I19" s="15">
        <f t="shared" si="0"/>
        <v>7.5360780169251091</v>
      </c>
      <c r="J19" s="15">
        <f t="shared" si="0"/>
        <v>7.1607252766257155</v>
      </c>
      <c r="K19" s="15">
        <f t="shared" si="0"/>
        <v>6.813691822896434</v>
      </c>
      <c r="L19" s="15">
        <f t="shared" si="0"/>
        <v>6.4923561489661639</v>
      </c>
      <c r="M19" s="15">
        <f t="shared" si="0"/>
        <v>6.1943742254550918</v>
      </c>
    </row>
    <row r="20" spans="1:13" ht="12.6" customHeight="1">
      <c r="A20" s="12">
        <f>A19+1</f>
        <v>13</v>
      </c>
      <c r="B20" s="15">
        <f>-PV(B$5,$A20,1)</f>
        <v>12.133740072757066</v>
      </c>
      <c r="C20" s="15">
        <f t="shared" si="0"/>
        <v>11.348373745997234</v>
      </c>
      <c r="D20" s="15">
        <f t="shared" si="0"/>
        <v>10.634955333560738</v>
      </c>
      <c r="E20" s="15">
        <f t="shared" si="0"/>
        <v>9.9856478466330483</v>
      </c>
      <c r="F20" s="15">
        <f t="shared" si="0"/>
        <v>9.3935729870941067</v>
      </c>
      <c r="G20" s="15">
        <f t="shared" si="0"/>
        <v>8.8526829626257797</v>
      </c>
      <c r="H20" s="15">
        <f t="shared" si="0"/>
        <v>8.3576507444494617</v>
      </c>
      <c r="I20" s="15">
        <f t="shared" si="0"/>
        <v>7.9037759415973232</v>
      </c>
      <c r="J20" s="15">
        <f t="shared" si="0"/>
        <v>7.4869039235098311</v>
      </c>
      <c r="K20" s="15">
        <f t="shared" si="0"/>
        <v>7.1033562026331216</v>
      </c>
      <c r="L20" s="15">
        <f t="shared" si="0"/>
        <v>6.7498704044740219</v>
      </c>
      <c r="M20" s="15">
        <f t="shared" si="0"/>
        <v>6.4235484155849036</v>
      </c>
    </row>
    <row r="21" spans="1:13" ht="12.6" customHeight="1">
      <c r="A21" s="12">
        <f>A20+1</f>
        <v>14</v>
      </c>
      <c r="B21" s="15">
        <f>-PV(B$5,$A21,1)</f>
        <v>13.00370304233374</v>
      </c>
      <c r="C21" s="15">
        <f t="shared" si="0"/>
        <v>12.106248770585527</v>
      </c>
      <c r="D21" s="15">
        <f t="shared" si="0"/>
        <v>11.296073139379358</v>
      </c>
      <c r="E21" s="15">
        <f t="shared" si="0"/>
        <v>10.563122929454854</v>
      </c>
      <c r="F21" s="15">
        <f t="shared" si="0"/>
        <v>9.8986409400896225</v>
      </c>
      <c r="G21" s="15">
        <f t="shared" si="0"/>
        <v>9.2949839270054522</v>
      </c>
      <c r="H21" s="15">
        <f t="shared" si="0"/>
        <v>8.7454679854667869</v>
      </c>
      <c r="I21" s="15">
        <f t="shared" si="0"/>
        <v>8.2442369829604853</v>
      </c>
      <c r="J21" s="15">
        <f t="shared" si="0"/>
        <v>7.7861503885411292</v>
      </c>
      <c r="K21" s="15">
        <f t="shared" si="0"/>
        <v>7.3666874569392027</v>
      </c>
      <c r="L21" s="15">
        <f t="shared" si="0"/>
        <v>6.9818652292558756</v>
      </c>
      <c r="M21" s="15">
        <f t="shared" si="0"/>
        <v>6.6281682282008072</v>
      </c>
    </row>
    <row r="22" spans="1:13" ht="12.6" customHeight="1">
      <c r="A22" s="12">
        <f>A21+1</f>
        <v>15</v>
      </c>
      <c r="B22" s="15">
        <f>-PV(B$5,$A22,1)</f>
        <v>13.865052517162095</v>
      </c>
      <c r="C22" s="15">
        <f t="shared" ref="C22:M22" si="1">-PV(C$5,$A22,1)</f>
        <v>12.849263500574036</v>
      </c>
      <c r="D22" s="15">
        <f t="shared" si="1"/>
        <v>11.937935086776077</v>
      </c>
      <c r="E22" s="15">
        <f t="shared" si="1"/>
        <v>11.118387432168129</v>
      </c>
      <c r="F22" s="15">
        <f t="shared" si="1"/>
        <v>10.379658038180596</v>
      </c>
      <c r="G22" s="15">
        <f t="shared" si="1"/>
        <v>9.7122489877409954</v>
      </c>
      <c r="H22" s="15">
        <f t="shared" si="1"/>
        <v>9.1079140051091478</v>
      </c>
      <c r="I22" s="15">
        <f t="shared" si="1"/>
        <v>8.5594786879263758</v>
      </c>
      <c r="J22" s="15">
        <f t="shared" si="1"/>
        <v>8.0606884298542472</v>
      </c>
      <c r="K22" s="15">
        <f t="shared" si="1"/>
        <v>7.6060795063083662</v>
      </c>
      <c r="L22" s="15">
        <f t="shared" si="1"/>
        <v>7.190869575906194</v>
      </c>
      <c r="M22" s="15">
        <f t="shared" si="1"/>
        <v>6.8108644894650059</v>
      </c>
    </row>
    <row r="23" spans="1:13" ht="12.6" customHeight="1">
      <c r="A23" s="12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1:13" ht="12.6" customHeight="1">
      <c r="A24" s="12">
        <f>A22+1</f>
        <v>16</v>
      </c>
      <c r="B24" s="15">
        <f t="shared" ref="B24:M28" si="2">-PV(B$5,$A24,1)</f>
        <v>14.717873779368437</v>
      </c>
      <c r="C24" s="15">
        <f t="shared" si="2"/>
        <v>13.577709314288276</v>
      </c>
      <c r="D24" s="15">
        <f t="shared" si="2"/>
        <v>12.561102025996188</v>
      </c>
      <c r="E24" s="15">
        <f t="shared" si="2"/>
        <v>11.652295607853974</v>
      </c>
      <c r="F24" s="15">
        <f t="shared" si="2"/>
        <v>10.837769560171996</v>
      </c>
      <c r="G24" s="15">
        <f t="shared" si="2"/>
        <v>10.105895271453766</v>
      </c>
      <c r="H24" s="15">
        <f t="shared" si="2"/>
        <v>9.4466486029057446</v>
      </c>
      <c r="I24" s="15">
        <f t="shared" si="2"/>
        <v>8.8513691554873848</v>
      </c>
      <c r="J24" s="15">
        <f t="shared" si="2"/>
        <v>8.3125581925268328</v>
      </c>
      <c r="K24" s="15">
        <f t="shared" si="2"/>
        <v>7.8237086420985147</v>
      </c>
      <c r="L24" s="15">
        <f t="shared" si="2"/>
        <v>7.3791617800956706</v>
      </c>
      <c r="M24" s="15">
        <f t="shared" si="2"/>
        <v>6.9739861513080417</v>
      </c>
    </row>
    <row r="25" spans="1:13" ht="12.6" customHeight="1">
      <c r="A25" s="12">
        <f>A24+1</f>
        <v>17</v>
      </c>
      <c r="B25" s="15">
        <f t="shared" si="2"/>
        <v>15.562251266701427</v>
      </c>
      <c r="C25" s="15">
        <f t="shared" si="2"/>
        <v>14.291871876753214</v>
      </c>
      <c r="D25" s="15">
        <f t="shared" si="2"/>
        <v>13.16611847184096</v>
      </c>
      <c r="E25" s="15">
        <f t="shared" si="2"/>
        <v>12.165668853705743</v>
      </c>
      <c r="F25" s="15">
        <f t="shared" si="2"/>
        <v>11.274066247782853</v>
      </c>
      <c r="G25" s="15">
        <f t="shared" si="2"/>
        <v>10.477259690050724</v>
      </c>
      <c r="H25" s="15">
        <f t="shared" si="2"/>
        <v>9.7632229933698547</v>
      </c>
      <c r="I25" s="15">
        <f t="shared" si="2"/>
        <v>9.1216381069327639</v>
      </c>
      <c r="J25" s="15">
        <f t="shared" si="2"/>
        <v>8.5436313692906722</v>
      </c>
      <c r="K25" s="15">
        <f t="shared" si="2"/>
        <v>8.0215533109986499</v>
      </c>
      <c r="L25" s="15">
        <f t="shared" si="2"/>
        <v>7.5487943964825854</v>
      </c>
      <c r="M25" s="15">
        <f t="shared" si="2"/>
        <v>7.119630492239323</v>
      </c>
    </row>
    <row r="26" spans="1:13" ht="12.6" customHeight="1">
      <c r="A26" s="12">
        <f>A25+1</f>
        <v>18</v>
      </c>
      <c r="B26" s="15">
        <f t="shared" si="2"/>
        <v>16.398268580892505</v>
      </c>
      <c r="C26" s="15">
        <f t="shared" si="2"/>
        <v>14.992031251718833</v>
      </c>
      <c r="D26" s="15">
        <f t="shared" si="2"/>
        <v>13.753513079457242</v>
      </c>
      <c r="E26" s="15">
        <f t="shared" si="2"/>
        <v>12.659296974717064</v>
      </c>
      <c r="F26" s="15">
        <f t="shared" si="2"/>
        <v>11.689586902650337</v>
      </c>
      <c r="G26" s="15">
        <f t="shared" si="2"/>
        <v>10.82760348117993</v>
      </c>
      <c r="H26" s="15">
        <f t="shared" si="2"/>
        <v>10.059086909691453</v>
      </c>
      <c r="I26" s="15">
        <f t="shared" si="2"/>
        <v>9.3718871360488549</v>
      </c>
      <c r="J26" s="15">
        <f t="shared" si="2"/>
        <v>8.7556251094409845</v>
      </c>
      <c r="K26" s="15">
        <f t="shared" si="2"/>
        <v>8.2014121009078629</v>
      </c>
      <c r="L26" s="15">
        <f t="shared" si="2"/>
        <v>7.7016165734077351</v>
      </c>
      <c r="M26" s="15">
        <f t="shared" si="2"/>
        <v>7.2496700823565385</v>
      </c>
    </row>
    <row r="27" spans="1:13" ht="12.6" customHeight="1">
      <c r="A27" s="12">
        <f>A26+1</f>
        <v>19</v>
      </c>
      <c r="B27" s="15">
        <f t="shared" si="2"/>
        <v>17.226008495933154</v>
      </c>
      <c r="C27" s="15">
        <f t="shared" si="2"/>
        <v>15.678462011489053</v>
      </c>
      <c r="D27" s="15">
        <f t="shared" si="2"/>
        <v>14.323799106269167</v>
      </c>
      <c r="E27" s="15">
        <f t="shared" si="2"/>
        <v>13.133939398766406</v>
      </c>
      <c r="F27" s="15">
        <f t="shared" si="2"/>
        <v>12.085320859666988</v>
      </c>
      <c r="G27" s="15">
        <f t="shared" si="2"/>
        <v>11.158116491679177</v>
      </c>
      <c r="H27" s="15">
        <f t="shared" si="2"/>
        <v>10.335595242702292</v>
      </c>
      <c r="I27" s="15">
        <f t="shared" si="2"/>
        <v>9.6035992000452381</v>
      </c>
      <c r="J27" s="15">
        <f t="shared" si="2"/>
        <v>8.9501147793036555</v>
      </c>
      <c r="K27" s="15">
        <f t="shared" si="2"/>
        <v>8.3649200917344206</v>
      </c>
      <c r="L27" s="15">
        <f t="shared" si="2"/>
        <v>7.8392942102772389</v>
      </c>
      <c r="M27" s="15">
        <f t="shared" si="2"/>
        <v>7.3657768592469095</v>
      </c>
    </row>
    <row r="28" spans="1:13" ht="12.6" customHeight="1">
      <c r="A28" s="12">
        <f>A27+1</f>
        <v>20</v>
      </c>
      <c r="B28" s="15">
        <f t="shared" si="2"/>
        <v>18.045552966270456</v>
      </c>
      <c r="C28" s="15">
        <f t="shared" si="2"/>
        <v>16.351433344597112</v>
      </c>
      <c r="D28" s="15">
        <f t="shared" si="2"/>
        <v>14.877474860455502</v>
      </c>
      <c r="E28" s="15">
        <f t="shared" si="2"/>
        <v>13.590326344967698</v>
      </c>
      <c r="F28" s="15">
        <f t="shared" si="2"/>
        <v>12.462210342539986</v>
      </c>
      <c r="G28" s="15">
        <f t="shared" si="2"/>
        <v>11.469921218565263</v>
      </c>
      <c r="H28" s="15">
        <f t="shared" si="2"/>
        <v>10.594014245516162</v>
      </c>
      <c r="I28" s="15">
        <f t="shared" si="2"/>
        <v>9.8181474074492936</v>
      </c>
      <c r="J28" s="15">
        <f t="shared" si="2"/>
        <v>9.1285456690859217</v>
      </c>
      <c r="K28" s="15">
        <f t="shared" si="2"/>
        <v>8.5135637197585652</v>
      </c>
      <c r="L28" s="15">
        <f t="shared" si="2"/>
        <v>7.9633281173668822</v>
      </c>
      <c r="M28" s="15">
        <f t="shared" si="2"/>
        <v>7.4694436243275968</v>
      </c>
    </row>
    <row r="29" spans="1:13" ht="12.6" customHeight="1">
      <c r="A29" s="12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ht="12.6" customHeight="1">
      <c r="A30" s="12">
        <f>A28+1</f>
        <v>21</v>
      </c>
      <c r="B30" s="15">
        <f t="shared" ref="B30:M34" si="3">-PV(B$5,$A30,1)</f>
        <v>18.856983134921236</v>
      </c>
      <c r="C30" s="15">
        <f t="shared" si="3"/>
        <v>17.011209161369717</v>
      </c>
      <c r="D30" s="15">
        <f t="shared" si="3"/>
        <v>15.415024136364561</v>
      </c>
      <c r="E30" s="15">
        <f t="shared" si="3"/>
        <v>14.029159947084327</v>
      </c>
      <c r="F30" s="15">
        <f t="shared" si="3"/>
        <v>12.821152707180941</v>
      </c>
      <c r="G30" s="15">
        <f t="shared" si="3"/>
        <v>11.764076621287986</v>
      </c>
      <c r="H30" s="15">
        <f t="shared" si="3"/>
        <v>10.835527332258094</v>
      </c>
      <c r="I30" s="15">
        <f t="shared" si="3"/>
        <v>10.016803155045642</v>
      </c>
      <c r="J30" s="15">
        <f t="shared" si="3"/>
        <v>9.2922437331063499</v>
      </c>
      <c r="K30" s="15">
        <f t="shared" si="3"/>
        <v>8.6486942906896047</v>
      </c>
      <c r="L30" s="15">
        <f t="shared" si="3"/>
        <v>8.0750703760062006</v>
      </c>
      <c r="M30" s="15">
        <f t="shared" si="3"/>
        <v>7.5620032360067837</v>
      </c>
    </row>
    <row r="31" spans="1:13" ht="12.6" customHeight="1">
      <c r="A31" s="12">
        <f>A30+1</f>
        <v>22</v>
      </c>
      <c r="B31" s="15">
        <f t="shared" si="3"/>
        <v>19.660379341506193</v>
      </c>
      <c r="C31" s="15">
        <f t="shared" si="3"/>
        <v>17.658048197421294</v>
      </c>
      <c r="D31" s="15">
        <f t="shared" si="3"/>
        <v>15.936916637247149</v>
      </c>
      <c r="E31" s="15">
        <f t="shared" si="3"/>
        <v>14.451115333734931</v>
      </c>
      <c r="F31" s="15">
        <f t="shared" si="3"/>
        <v>13.163002578267562</v>
      </c>
      <c r="G31" s="15">
        <f t="shared" si="3"/>
        <v>12.041581718196213</v>
      </c>
      <c r="H31" s="15">
        <f t="shared" si="3"/>
        <v>11.061240497437471</v>
      </c>
      <c r="I31" s="15">
        <f t="shared" si="3"/>
        <v>10.200743662079299</v>
      </c>
      <c r="J31" s="15">
        <f t="shared" si="3"/>
        <v>9.4424254432168357</v>
      </c>
      <c r="K31" s="15">
        <f t="shared" si="3"/>
        <v>8.771540264263276</v>
      </c>
      <c r="L31" s="15">
        <f t="shared" si="3"/>
        <v>8.1757390774830636</v>
      </c>
      <c r="M31" s="15">
        <f t="shared" si="3"/>
        <v>7.6446457464346294</v>
      </c>
    </row>
    <row r="32" spans="1:13" ht="12.6" customHeight="1">
      <c r="A32" s="12">
        <f>A31+1</f>
        <v>23</v>
      </c>
      <c r="B32" s="15">
        <f t="shared" si="3"/>
        <v>20.455821130204139</v>
      </c>
      <c r="C32" s="15">
        <f t="shared" si="3"/>
        <v>18.29220411511891</v>
      </c>
      <c r="D32" s="15">
        <f t="shared" si="3"/>
        <v>16.443608385676846</v>
      </c>
      <c r="E32" s="15">
        <f t="shared" si="3"/>
        <v>14.856841667052818</v>
      </c>
      <c r="F32" s="15">
        <f t="shared" si="3"/>
        <v>13.488573884064344</v>
      </c>
      <c r="G32" s="15">
        <f t="shared" si="3"/>
        <v>12.30337897943039</v>
      </c>
      <c r="H32" s="15">
        <f t="shared" si="3"/>
        <v>11.272187380782682</v>
      </c>
      <c r="I32" s="15">
        <f t="shared" si="3"/>
        <v>10.37105894636972</v>
      </c>
      <c r="J32" s="15">
        <f t="shared" si="3"/>
        <v>9.5802068286392998</v>
      </c>
      <c r="K32" s="15">
        <f t="shared" si="3"/>
        <v>8.8832184220575243</v>
      </c>
      <c r="L32" s="15">
        <f t="shared" si="3"/>
        <v>8.2664316013360928</v>
      </c>
      <c r="M32" s="15">
        <f t="shared" si="3"/>
        <v>7.7184337021737752</v>
      </c>
    </row>
    <row r="33" spans="1:13" ht="12.6" customHeight="1">
      <c r="A33" s="12">
        <f>A32+1</f>
        <v>24</v>
      </c>
      <c r="B33" s="15">
        <f t="shared" si="3"/>
        <v>21.24338725762788</v>
      </c>
      <c r="C33" s="15">
        <f t="shared" si="3"/>
        <v>18.913925603057756</v>
      </c>
      <c r="D33" s="15">
        <f t="shared" si="3"/>
        <v>16.935542122016351</v>
      </c>
      <c r="E33" s="15">
        <f t="shared" si="3"/>
        <v>15.24696314139694</v>
      </c>
      <c r="F33" s="15">
        <f t="shared" si="3"/>
        <v>13.798641794346993</v>
      </c>
      <c r="G33" s="15">
        <f t="shared" si="3"/>
        <v>12.550357527764518</v>
      </c>
      <c r="H33" s="15">
        <f t="shared" si="3"/>
        <v>11.469334000731479</v>
      </c>
      <c r="I33" s="15">
        <f t="shared" si="3"/>
        <v>10.528758283675666</v>
      </c>
      <c r="J33" s="15">
        <f t="shared" si="3"/>
        <v>9.7066117693938523</v>
      </c>
      <c r="K33" s="15">
        <f t="shared" si="3"/>
        <v>8.984744020052295</v>
      </c>
      <c r="L33" s="15">
        <f t="shared" si="3"/>
        <v>8.3481365777802647</v>
      </c>
      <c r="M33" s="15">
        <f t="shared" si="3"/>
        <v>7.7843158055122998</v>
      </c>
    </row>
    <row r="34" spans="1:13" ht="12.6" customHeight="1">
      <c r="A34" s="12">
        <f>A33+1</f>
        <v>25</v>
      </c>
      <c r="B34" s="15">
        <f t="shared" si="3"/>
        <v>22.023155700621672</v>
      </c>
      <c r="C34" s="15">
        <f t="shared" si="3"/>
        <v>19.523456473586034</v>
      </c>
      <c r="D34" s="15">
        <f t="shared" si="3"/>
        <v>17.413147691278009</v>
      </c>
      <c r="E34" s="15">
        <f t="shared" si="3"/>
        <v>15.622079943650906</v>
      </c>
      <c r="F34" s="15">
        <f t="shared" si="3"/>
        <v>14.093944566044758</v>
      </c>
      <c r="G34" s="15">
        <f t="shared" si="3"/>
        <v>12.783356158268413</v>
      </c>
      <c r="H34" s="15">
        <f t="shared" si="3"/>
        <v>11.653583178253719</v>
      </c>
      <c r="I34" s="15">
        <f t="shared" si="3"/>
        <v>10.674776188588583</v>
      </c>
      <c r="J34" s="15">
        <f t="shared" si="3"/>
        <v>9.8225796049484888</v>
      </c>
      <c r="K34" s="15">
        <f t="shared" si="3"/>
        <v>9.0770400182293578</v>
      </c>
      <c r="L34" s="15">
        <f t="shared" si="3"/>
        <v>8.421744664666905</v>
      </c>
      <c r="M34" s="15">
        <f t="shared" si="3"/>
        <v>7.8431391120645539</v>
      </c>
    </row>
    <row r="35" spans="1:13" ht="12.6" customHeight="1">
      <c r="A35" s="12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1:13" ht="12.6" customHeight="1">
      <c r="A36" s="12">
        <f>A34+1</f>
        <v>26</v>
      </c>
      <c r="B36" s="15">
        <f t="shared" ref="B36:M40" si="4">-PV(B$5,$A36,1)</f>
        <v>22.795203663981848</v>
      </c>
      <c r="C36" s="15">
        <f t="shared" si="4"/>
        <v>20.121035758417683</v>
      </c>
      <c r="D36" s="15">
        <f t="shared" si="4"/>
        <v>17.876842418716521</v>
      </c>
      <c r="E36" s="15">
        <f t="shared" si="4"/>
        <v>15.982769176587407</v>
      </c>
      <c r="F36" s="15">
        <f t="shared" si="4"/>
        <v>14.375185300995009</v>
      </c>
      <c r="G36" s="15">
        <f t="shared" si="4"/>
        <v>13.003166187045673</v>
      </c>
      <c r="H36" s="15">
        <f t="shared" si="4"/>
        <v>11.825778671265157</v>
      </c>
      <c r="I36" s="15">
        <f t="shared" si="4"/>
        <v>10.809977952396833</v>
      </c>
      <c r="J36" s="15">
        <f t="shared" si="4"/>
        <v>9.928972114631641</v>
      </c>
      <c r="K36" s="15">
        <f t="shared" si="4"/>
        <v>9.1609454711175982</v>
      </c>
      <c r="L36" s="15">
        <f t="shared" si="4"/>
        <v>8.4880582564566698</v>
      </c>
      <c r="M36" s="15">
        <f t="shared" si="4"/>
        <v>7.8956599214862084</v>
      </c>
    </row>
    <row r="37" spans="1:13" ht="12.6" customHeight="1">
      <c r="A37" s="12">
        <f>A36+1</f>
        <v>27</v>
      </c>
      <c r="B37" s="15">
        <f t="shared" si="4"/>
        <v>23.559607588100818</v>
      </c>
      <c r="C37" s="15">
        <f t="shared" si="4"/>
        <v>20.706897802370271</v>
      </c>
      <c r="D37" s="15">
        <f t="shared" si="4"/>
        <v>18.327031474482055</v>
      </c>
      <c r="E37" s="15">
        <f t="shared" si="4"/>
        <v>16.329585746718664</v>
      </c>
      <c r="F37" s="15">
        <f t="shared" si="4"/>
        <v>14.643033619995245</v>
      </c>
      <c r="G37" s="15">
        <f t="shared" si="4"/>
        <v>13.210534138722334</v>
      </c>
      <c r="H37" s="15">
        <f t="shared" si="4"/>
        <v>11.98670903856557</v>
      </c>
      <c r="I37" s="15">
        <f t="shared" si="4"/>
        <v>10.93516477073781</v>
      </c>
      <c r="J37" s="15">
        <f t="shared" si="4"/>
        <v>10.026579921680405</v>
      </c>
      <c r="K37" s="15">
        <f t="shared" si="4"/>
        <v>9.2372231555614537</v>
      </c>
      <c r="L37" s="15">
        <f t="shared" si="4"/>
        <v>8.5478002310420464</v>
      </c>
      <c r="M37" s="15">
        <f t="shared" si="4"/>
        <v>7.9425535013269721</v>
      </c>
    </row>
    <row r="38" spans="1:13" ht="12.6" customHeight="1">
      <c r="A38" s="12">
        <f>A37+1</f>
        <v>28</v>
      </c>
      <c r="B38" s="15">
        <f t="shared" si="4"/>
        <v>24.31644315653547</v>
      </c>
      <c r="C38" s="15">
        <f t="shared" si="4"/>
        <v>21.281272355264978</v>
      </c>
      <c r="D38" s="15">
        <f t="shared" si="4"/>
        <v>18.764108227652482</v>
      </c>
      <c r="E38" s="15">
        <f t="shared" si="4"/>
        <v>16.663063217998715</v>
      </c>
      <c r="F38" s="15">
        <f t="shared" si="4"/>
        <v>14.898127257138327</v>
      </c>
      <c r="G38" s="15">
        <f t="shared" si="4"/>
        <v>13.406164281813522</v>
      </c>
      <c r="H38" s="15">
        <f t="shared" si="4"/>
        <v>12.137111250995858</v>
      </c>
      <c r="I38" s="15">
        <f t="shared" si="4"/>
        <v>11.051078491423898</v>
      </c>
      <c r="J38" s="15">
        <f t="shared" si="4"/>
        <v>10.116128368514133</v>
      </c>
      <c r="K38" s="15">
        <f t="shared" si="4"/>
        <v>9.3065665050558657</v>
      </c>
      <c r="L38" s="15">
        <f t="shared" si="4"/>
        <v>8.601621829767609</v>
      </c>
      <c r="M38" s="15">
        <f t="shared" si="4"/>
        <v>7.9844227690419398</v>
      </c>
    </row>
    <row r="39" spans="1:13" ht="12.6" customHeight="1">
      <c r="A39" s="12">
        <f>A38+1</f>
        <v>29</v>
      </c>
      <c r="B39" s="15">
        <f t="shared" si="4"/>
        <v>25.065785303500466</v>
      </c>
      <c r="C39" s="15">
        <f t="shared" si="4"/>
        <v>21.844384662024485</v>
      </c>
      <c r="D39" s="15">
        <f t="shared" si="4"/>
        <v>19.188454589953864</v>
      </c>
      <c r="E39" s="15">
        <f t="shared" si="4"/>
        <v>16.983714632691072</v>
      </c>
      <c r="F39" s="15">
        <f t="shared" si="4"/>
        <v>15.14107357822698</v>
      </c>
      <c r="G39" s="15">
        <f t="shared" si="4"/>
        <v>13.590721020578794</v>
      </c>
      <c r="H39" s="15">
        <f t="shared" si="4"/>
        <v>12.277674066351269</v>
      </c>
      <c r="I39" s="15">
        <f t="shared" si="4"/>
        <v>11.158406010577682</v>
      </c>
      <c r="J39" s="15">
        <f t="shared" si="4"/>
        <v>10.198282906893699</v>
      </c>
      <c r="K39" s="15">
        <f t="shared" si="4"/>
        <v>9.3696059136871508</v>
      </c>
      <c r="L39" s="15">
        <f t="shared" si="4"/>
        <v>8.6501097565473959</v>
      </c>
      <c r="M39" s="15">
        <f t="shared" si="4"/>
        <v>8.0218060437874463</v>
      </c>
    </row>
    <row r="40" spans="1:13" ht="12.6" customHeight="1">
      <c r="A40" s="12">
        <f>A39+1</f>
        <v>30</v>
      </c>
      <c r="B40" s="15">
        <f t="shared" si="4"/>
        <v>25.807708221287605</v>
      </c>
      <c r="C40" s="15">
        <f t="shared" si="4"/>
        <v>22.396455551004397</v>
      </c>
      <c r="D40" s="15">
        <f t="shared" si="4"/>
        <v>19.600441349469769</v>
      </c>
      <c r="E40" s="15">
        <f t="shared" si="4"/>
        <v>17.292033300664492</v>
      </c>
      <c r="F40" s="15">
        <f t="shared" si="4"/>
        <v>15.372451026882837</v>
      </c>
      <c r="G40" s="15">
        <f t="shared" si="4"/>
        <v>13.76483115148943</v>
      </c>
      <c r="H40" s="15">
        <f t="shared" si="4"/>
        <v>12.409041183505858</v>
      </c>
      <c r="I40" s="15">
        <f t="shared" si="4"/>
        <v>11.257783343127485</v>
      </c>
      <c r="J40" s="15">
        <f t="shared" si="4"/>
        <v>10.273654043021743</v>
      </c>
      <c r="K40" s="15">
        <f t="shared" si="4"/>
        <v>9.42691446698832</v>
      </c>
      <c r="L40" s="15">
        <f t="shared" si="4"/>
        <v>8.693792573466121</v>
      </c>
      <c r="M40" s="15">
        <f t="shared" si="4"/>
        <v>8.0551839676673627</v>
      </c>
    </row>
    <row r="41" spans="1:13" ht="12.6" customHeight="1">
      <c r="A41" s="12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3" ht="12.6" customHeight="1">
      <c r="A42" s="12">
        <f>A40+1</f>
        <v>31</v>
      </c>
      <c r="B42" s="15">
        <f t="shared" ref="B42:M46" si="5">-PV(B$5,$A42,1)</f>
        <v>26.542285367611466</v>
      </c>
      <c r="C42" s="15">
        <f t="shared" si="5"/>
        <v>22.937701520592544</v>
      </c>
      <c r="D42" s="15">
        <f t="shared" si="5"/>
        <v>20.000428494630849</v>
      </c>
      <c r="E42" s="15">
        <f t="shared" si="5"/>
        <v>17.588493558331244</v>
      </c>
      <c r="F42" s="15">
        <f t="shared" si="5"/>
        <v>15.59281050179318</v>
      </c>
      <c r="G42" s="15">
        <f t="shared" si="5"/>
        <v>13.92908599197116</v>
      </c>
      <c r="H42" s="15">
        <f t="shared" si="5"/>
        <v>12.531814190192391</v>
      </c>
      <c r="I42" s="15">
        <f t="shared" si="5"/>
        <v>11.349799391784707</v>
      </c>
      <c r="J42" s="15">
        <f t="shared" si="5"/>
        <v>10.342801874331876</v>
      </c>
      <c r="K42" s="15">
        <f t="shared" si="5"/>
        <v>9.479013151807564</v>
      </c>
      <c r="L42" s="15">
        <f t="shared" si="5"/>
        <v>8.7331464625820932</v>
      </c>
      <c r="M42" s="15">
        <f t="shared" si="5"/>
        <v>8.084985685417287</v>
      </c>
    </row>
    <row r="43" spans="1:13" ht="12.6" customHeight="1">
      <c r="A43" s="12">
        <f>A42+1</f>
        <v>32</v>
      </c>
      <c r="B43" s="15">
        <f t="shared" si="5"/>
        <v>27.269589472882657</v>
      </c>
      <c r="C43" s="15">
        <f t="shared" si="5"/>
        <v>23.46833482411034</v>
      </c>
      <c r="D43" s="15">
        <f t="shared" si="5"/>
        <v>20.388765528767809</v>
      </c>
      <c r="E43" s="15">
        <f t="shared" si="5"/>
        <v>17.873551498395425</v>
      </c>
      <c r="F43" s="15">
        <f t="shared" si="5"/>
        <v>15.802676668374456</v>
      </c>
      <c r="G43" s="15">
        <f t="shared" si="5"/>
        <v>14.084043388652038</v>
      </c>
      <c r="H43" s="15">
        <f t="shared" si="5"/>
        <v>12.646555317936816</v>
      </c>
      <c r="I43" s="15">
        <f t="shared" si="5"/>
        <v>11.434999436837693</v>
      </c>
      <c r="J43" s="15">
        <f t="shared" si="5"/>
        <v>10.406240251680618</v>
      </c>
      <c r="K43" s="15">
        <f t="shared" si="5"/>
        <v>9.5263755925523306</v>
      </c>
      <c r="L43" s="15">
        <f t="shared" si="5"/>
        <v>8.7686004167406235</v>
      </c>
      <c r="M43" s="15">
        <f t="shared" si="5"/>
        <v>8.1115943619797228</v>
      </c>
    </row>
    <row r="44" spans="1:13" ht="12.6" customHeight="1">
      <c r="A44" s="12">
        <f>A43+1</f>
        <v>33</v>
      </c>
      <c r="B44" s="15">
        <f t="shared" si="5"/>
        <v>27.989692547408573</v>
      </c>
      <c r="C44" s="15">
        <f t="shared" si="5"/>
        <v>23.988563553049357</v>
      </c>
      <c r="D44" s="15">
        <f t="shared" si="5"/>
        <v>20.765791775502731</v>
      </c>
      <c r="E44" s="15">
        <f t="shared" si="5"/>
        <v>18.147645671534065</v>
      </c>
      <c r="F44" s="15">
        <f t="shared" si="5"/>
        <v>16.002549207975672</v>
      </c>
      <c r="G44" s="15">
        <f t="shared" si="5"/>
        <v>14.230229611935883</v>
      </c>
      <c r="H44" s="15">
        <f t="shared" si="5"/>
        <v>12.753790016763377</v>
      </c>
      <c r="I44" s="15">
        <f t="shared" si="5"/>
        <v>11.513888367442307</v>
      </c>
      <c r="J44" s="15">
        <f t="shared" si="5"/>
        <v>10.464440597872127</v>
      </c>
      <c r="K44" s="15">
        <f t="shared" si="5"/>
        <v>9.5694323568657556</v>
      </c>
      <c r="L44" s="15">
        <f t="shared" si="5"/>
        <v>8.800540915982543</v>
      </c>
      <c r="M44" s="15">
        <f t="shared" si="5"/>
        <v>8.1353521089104657</v>
      </c>
    </row>
    <row r="45" spans="1:13" ht="12.6" customHeight="1">
      <c r="A45" s="12">
        <f>A44+1</f>
        <v>34</v>
      </c>
      <c r="B45" s="15">
        <f t="shared" si="5"/>
        <v>28.702665888523342</v>
      </c>
      <c r="C45" s="15">
        <f t="shared" si="5"/>
        <v>24.498591718675836</v>
      </c>
      <c r="D45" s="15">
        <f t="shared" si="5"/>
        <v>21.131836675245367</v>
      </c>
      <c r="E45" s="15">
        <f t="shared" si="5"/>
        <v>18.411197761090445</v>
      </c>
      <c r="F45" s="15">
        <f t="shared" si="5"/>
        <v>16.192904007595878</v>
      </c>
      <c r="G45" s="15">
        <f t="shared" si="5"/>
        <v>14.368141143335741</v>
      </c>
      <c r="H45" s="15">
        <f t="shared" si="5"/>
        <v>12.854009361461101</v>
      </c>
      <c r="I45" s="15">
        <f t="shared" si="5"/>
        <v>11.586933673557692</v>
      </c>
      <c r="J45" s="15">
        <f t="shared" si="5"/>
        <v>10.517835410891859</v>
      </c>
      <c r="K45" s="15">
        <f t="shared" si="5"/>
        <v>9.6085748698779589</v>
      </c>
      <c r="L45" s="15">
        <f t="shared" si="5"/>
        <v>8.8293161405248135</v>
      </c>
      <c r="M45" s="15">
        <f t="shared" si="5"/>
        <v>8.1565643829557732</v>
      </c>
    </row>
    <row r="46" spans="1:13" ht="12.6" customHeight="1">
      <c r="A46" s="12">
        <f>A45+1</f>
        <v>35</v>
      </c>
      <c r="B46" s="15">
        <f t="shared" si="5"/>
        <v>29.408580087646861</v>
      </c>
      <c r="C46" s="15">
        <f t="shared" si="5"/>
        <v>24.998619332035133</v>
      </c>
      <c r="D46" s="15">
        <f t="shared" si="5"/>
        <v>21.487220073053756</v>
      </c>
      <c r="E46" s="15">
        <f t="shared" si="5"/>
        <v>18.664613231817736</v>
      </c>
      <c r="F46" s="15">
        <f t="shared" si="5"/>
        <v>16.374194292948456</v>
      </c>
      <c r="G46" s="15">
        <f t="shared" si="5"/>
        <v>14.498246361637491</v>
      </c>
      <c r="H46" s="15">
        <f t="shared" si="5"/>
        <v>12.947672300430934</v>
      </c>
      <c r="I46" s="15">
        <f t="shared" si="5"/>
        <v>11.654568216257124</v>
      </c>
      <c r="J46" s="15">
        <f t="shared" si="5"/>
        <v>10.56682147788244</v>
      </c>
      <c r="K46" s="15">
        <f t="shared" si="5"/>
        <v>9.6441589726163262</v>
      </c>
      <c r="L46" s="15">
        <f t="shared" si="5"/>
        <v>8.8552397662385722</v>
      </c>
      <c r="M46" s="15">
        <f t="shared" si="5"/>
        <v>8.1755039133533689</v>
      </c>
    </row>
    <row r="47" spans="1:13" ht="12.6" customHeight="1">
      <c r="A47" s="1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3" ht="12.6" customHeight="1">
      <c r="A48" s="12">
        <v>40</v>
      </c>
      <c r="B48" s="15">
        <f t="shared" ref="B48:M52" si="6">-PV(B$5,$A48,1)</f>
        <v>32.834686113956195</v>
      </c>
      <c r="C48" s="15">
        <f t="shared" si="6"/>
        <v>27.35547924073818</v>
      </c>
      <c r="D48" s="15">
        <f t="shared" si="6"/>
        <v>23.114771974206437</v>
      </c>
      <c r="E48" s="15">
        <f t="shared" si="6"/>
        <v>19.792773883426474</v>
      </c>
      <c r="F48" s="15">
        <f t="shared" si="6"/>
        <v>17.159086353994443</v>
      </c>
      <c r="G48" s="15">
        <f t="shared" si="6"/>
        <v>15.046296871524907</v>
      </c>
      <c r="H48" s="15">
        <f t="shared" si="6"/>
        <v>13.331708842638367</v>
      </c>
      <c r="I48" s="15">
        <f t="shared" si="6"/>
        <v>11.924613333746326</v>
      </c>
      <c r="J48" s="15">
        <f t="shared" si="6"/>
        <v>10.757360195238983</v>
      </c>
      <c r="K48" s="15">
        <f t="shared" si="6"/>
        <v>9.7790507184781994</v>
      </c>
      <c r="L48" s="15">
        <f t="shared" si="6"/>
        <v>8.9510508172007075</v>
      </c>
      <c r="M48" s="15">
        <f t="shared" si="6"/>
        <v>8.2437766818142126</v>
      </c>
    </row>
    <row r="49" spans="1:13" ht="12.6" customHeight="1">
      <c r="A49" s="12">
        <v>45</v>
      </c>
      <c r="B49" s="15">
        <f t="shared" si="6"/>
        <v>36.09450844009222</v>
      </c>
      <c r="C49" s="15">
        <f t="shared" si="6"/>
        <v>29.490159874503448</v>
      </c>
      <c r="D49" s="15">
        <f t="shared" si="6"/>
        <v>24.518712541181895</v>
      </c>
      <c r="E49" s="15">
        <f t="shared" si="6"/>
        <v>20.720039703762989</v>
      </c>
      <c r="F49" s="15">
        <f t="shared" si="6"/>
        <v>17.774069821677333</v>
      </c>
      <c r="G49" s="15">
        <f t="shared" si="6"/>
        <v>15.455832094181689</v>
      </c>
      <c r="H49" s="15">
        <f t="shared" si="6"/>
        <v>13.60552158964896</v>
      </c>
      <c r="I49" s="15">
        <f t="shared" si="6"/>
        <v>12.10840150315048</v>
      </c>
      <c r="J49" s="15">
        <f t="shared" si="6"/>
        <v>10.881197287954029</v>
      </c>
      <c r="K49" s="15">
        <f t="shared" si="6"/>
        <v>9.8628078797885141</v>
      </c>
      <c r="L49" s="15">
        <f t="shared" si="6"/>
        <v>9.0079100126368736</v>
      </c>
      <c r="M49" s="15">
        <f t="shared" si="6"/>
        <v>8.2825164841531524</v>
      </c>
    </row>
    <row r="50" spans="1:13" ht="12.6" customHeight="1">
      <c r="A50" s="12">
        <v>50</v>
      </c>
      <c r="B50" s="15">
        <f t="shared" si="6"/>
        <v>39.196117531105081</v>
      </c>
      <c r="C50" s="15">
        <f t="shared" si="6"/>
        <v>31.423605893651903</v>
      </c>
      <c r="D50" s="15">
        <f t="shared" si="6"/>
        <v>25.7297640070082</v>
      </c>
      <c r="E50" s="15">
        <f t="shared" si="6"/>
        <v>21.482184616669016</v>
      </c>
      <c r="F50" s="15">
        <f t="shared" si="6"/>
        <v>18.255925460552387</v>
      </c>
      <c r="G50" s="15">
        <f t="shared" si="6"/>
        <v>15.761860636388489</v>
      </c>
      <c r="H50" s="15">
        <f t="shared" si="6"/>
        <v>13.800746294033974</v>
      </c>
      <c r="I50" s="15">
        <f t="shared" si="6"/>
        <v>12.233484643060541</v>
      </c>
      <c r="J50" s="15">
        <f t="shared" si="6"/>
        <v>10.961682901297477</v>
      </c>
      <c r="K50" s="15">
        <f t="shared" si="6"/>
        <v>9.9148144872049944</v>
      </c>
      <c r="L50" s="15">
        <f t="shared" si="6"/>
        <v>9.0416531776808071</v>
      </c>
      <c r="M50" s="15">
        <f t="shared" si="6"/>
        <v>8.304498488385498</v>
      </c>
    </row>
    <row r="51" spans="1:13" ht="12.6" customHeight="1">
      <c r="A51" s="12">
        <v>55</v>
      </c>
      <c r="B51" s="15">
        <f t="shared" si="6"/>
        <v>42.147192157572938</v>
      </c>
      <c r="C51" s="15">
        <f t="shared" si="6"/>
        <v>33.17478752233766</v>
      </c>
      <c r="D51" s="15">
        <f t="shared" si="6"/>
        <v>26.774427639771297</v>
      </c>
      <c r="E51" s="15">
        <f t="shared" si="6"/>
        <v>22.108612179865222</v>
      </c>
      <c r="F51" s="15">
        <f t="shared" si="6"/>
        <v>18.633471962071368</v>
      </c>
      <c r="G51" s="15">
        <f t="shared" si="6"/>
        <v>15.990542965682804</v>
      </c>
      <c r="H51" s="15">
        <f t="shared" si="6"/>
        <v>13.939938810154274</v>
      </c>
      <c r="I51" s="15">
        <f t="shared" si="6"/>
        <v>12.31861412631555</v>
      </c>
      <c r="J51" s="15">
        <f t="shared" si="6"/>
        <v>11.013993027554855</v>
      </c>
      <c r="K51" s="15">
        <f t="shared" si="6"/>
        <v>9.9471064986898519</v>
      </c>
      <c r="L51" s="15">
        <f t="shared" si="6"/>
        <v>9.0616781037890295</v>
      </c>
      <c r="M51" s="15">
        <f t="shared" si="6"/>
        <v>8.3169716679294492</v>
      </c>
    </row>
    <row r="52" spans="1:13" ht="12.6" customHeight="1">
      <c r="A52" s="12">
        <v>60</v>
      </c>
      <c r="B52" s="15">
        <f t="shared" si="6"/>
        <v>44.955038406224034</v>
      </c>
      <c r="C52" s="15">
        <f t="shared" si="6"/>
        <v>34.760886677046486</v>
      </c>
      <c r="D52" s="15">
        <f t="shared" si="6"/>
        <v>27.675563666119412</v>
      </c>
      <c r="E52" s="15">
        <f t="shared" si="6"/>
        <v>22.623489974477398</v>
      </c>
      <c r="F52" s="15">
        <f t="shared" si="6"/>
        <v>18.929289525070114</v>
      </c>
      <c r="G52" s="15">
        <f t="shared" si="6"/>
        <v>16.16142770523803</v>
      </c>
      <c r="H52" s="15">
        <f t="shared" si="6"/>
        <v>14.039181150435601</v>
      </c>
      <c r="I52" s="15">
        <f t="shared" si="6"/>
        <v>12.376551822191077</v>
      </c>
      <c r="J52" s="15">
        <f t="shared" si="6"/>
        <v>11.047991020430757</v>
      </c>
      <c r="K52" s="15">
        <f t="shared" si="6"/>
        <v>9.9671572971852722</v>
      </c>
      <c r="L52" s="15">
        <f t="shared" si="6"/>
        <v>9.0735619227822273</v>
      </c>
      <c r="M52" s="15">
        <f t="shared" si="6"/>
        <v>8.3240492849788872</v>
      </c>
    </row>
    <row r="53" spans="1:13" ht="10.9" customHeight="1"/>
  </sheetData>
  <sheetProtection sheet="1" objects="1" scenarios="1"/>
  <mergeCells count="2">
    <mergeCell ref="A2:N2"/>
    <mergeCell ref="A3:N3"/>
  </mergeCells>
  <phoneticPr fontId="0" type="noConversion"/>
  <pageMargins left="0.75" right="0.75" top="0.75" bottom="0.75" header="0.5" footer="0.5"/>
  <pageSetup scale="92" orientation="portrait" horizontalDpi="4294967292" r:id="rId1"/>
  <headerFooter alignWithMargins="0">
    <oddFooter>&amp;C187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FV Amount</vt:lpstr>
      <vt:lpstr>PV Amount</vt:lpstr>
      <vt:lpstr>Annuity</vt:lpstr>
      <vt:lpstr>Monthly Payment</vt:lpstr>
      <vt:lpstr>Quarterly Payment</vt:lpstr>
      <vt:lpstr>FV Annuity</vt:lpstr>
      <vt:lpstr>PV Annuity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'FV Amount'!Print_Area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 D. Wilson</dc:creator>
  <cp:lastModifiedBy>Alex White</cp:lastModifiedBy>
  <cp:lastPrinted>2010-03-03T01:00:17Z</cp:lastPrinted>
  <dcterms:created xsi:type="dcterms:W3CDTF">1997-04-06T12:55:55Z</dcterms:created>
  <dcterms:modified xsi:type="dcterms:W3CDTF">2016-07-07T20:44:26Z</dcterms:modified>
</cp:coreProperties>
</file>